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1580" windowHeight="6792" activeTab="0"/>
  </bookViews>
  <sheets>
    <sheet name="Febrero 08" sheetId="1" r:id="rId1"/>
  </sheets>
  <definedNames>
    <definedName name="_xlnm.Print_Area" localSheetId="0">'Febrero 08'!$A$1:$I$131</definedName>
  </definedNames>
  <calcPr fullCalcOnLoad="1"/>
</workbook>
</file>

<file path=xl/sharedStrings.xml><?xml version="1.0" encoding="utf-8"?>
<sst xmlns="http://schemas.openxmlformats.org/spreadsheetml/2006/main" count="220" uniqueCount="43">
  <si>
    <t xml:space="preserve">Informe USDA </t>
  </si>
  <si>
    <t>TRIGO</t>
  </si>
  <si>
    <t>Mundial</t>
  </si>
  <si>
    <t>Stock Inicial</t>
  </si>
  <si>
    <t>Produccion</t>
  </si>
  <si>
    <t>Consumo</t>
  </si>
  <si>
    <t>Stock Final</t>
  </si>
  <si>
    <t>Diferencia</t>
  </si>
  <si>
    <t>Comercio</t>
  </si>
  <si>
    <t>Demanda</t>
  </si>
  <si>
    <t>Rel.Stock/Cons.</t>
  </si>
  <si>
    <t>Porcentual</t>
  </si>
  <si>
    <t>EE.UU.</t>
  </si>
  <si>
    <t>Argentina</t>
  </si>
  <si>
    <t>Australia</t>
  </si>
  <si>
    <t>Canada</t>
  </si>
  <si>
    <t>EU 25</t>
  </si>
  <si>
    <t>Mayores</t>
  </si>
  <si>
    <t xml:space="preserve"> Exportadores</t>
  </si>
  <si>
    <t>Totales :</t>
  </si>
  <si>
    <t>Importadores</t>
  </si>
  <si>
    <t>Exportaciones</t>
  </si>
  <si>
    <t>Importaciones</t>
  </si>
  <si>
    <t>Brasil</t>
  </si>
  <si>
    <t>China</t>
  </si>
  <si>
    <t>Medio Oriente</t>
  </si>
  <si>
    <t>Nor Africa</t>
  </si>
  <si>
    <t>Pakistan</t>
  </si>
  <si>
    <t>Sudeste Asiatico</t>
  </si>
  <si>
    <t>MAIZ</t>
  </si>
  <si>
    <t>Egipto</t>
  </si>
  <si>
    <t>Japon</t>
  </si>
  <si>
    <t>Mexico</t>
  </si>
  <si>
    <t>Corea del Sur</t>
  </si>
  <si>
    <t>Año    Anterior</t>
  </si>
  <si>
    <t>SOJA</t>
  </si>
  <si>
    <t>Molienda</t>
  </si>
  <si>
    <t>Harina de Soja</t>
  </si>
  <si>
    <t>Aceite de Soja</t>
  </si>
  <si>
    <t>India</t>
  </si>
  <si>
    <t>Enero</t>
  </si>
  <si>
    <t>Febrero</t>
  </si>
  <si>
    <t>Cos.2007-2008 - Estimado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</si>
</sst>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"/>
    <numFmt numFmtId="173" formatCode="d\ &quot;de&quot;\ mmmm\ &quot;de&quot;\ yyyy"/>
    <numFmt numFmtId="174" formatCode="0.00_ ;[Red]\-0.00\ 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2" fontId="5" fillId="0" borderId="6" xfId="0" applyNumberFormat="1" applyFont="1" applyBorder="1" applyAlignment="1">
      <alignment/>
    </xf>
    <xf numFmtId="174" fontId="5" fillId="0" borderId="6" xfId="0" applyNumberFormat="1" applyFont="1" applyBorder="1" applyAlignment="1">
      <alignment/>
    </xf>
    <xf numFmtId="10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2" fontId="5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0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5" fillId="0" borderId="14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0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5" xfId="0" applyNumberFormat="1" applyFont="1" applyBorder="1" applyAlignment="1">
      <alignment/>
    </xf>
    <xf numFmtId="10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2" fontId="5" fillId="0" borderId="24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0" fontId="5" fillId="0" borderId="4" xfId="0" applyNumberFormat="1" applyFont="1" applyBorder="1" applyAlignment="1">
      <alignment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2" fontId="5" fillId="0" borderId="29" xfId="0" applyNumberFormat="1" applyFont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7" borderId="1" xfId="0" applyFont="1" applyFill="1" applyBorder="1" applyAlignment="1">
      <alignment/>
    </xf>
    <xf numFmtId="0" fontId="4" fillId="7" borderId="22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2" fontId="5" fillId="0" borderId="33" xfId="0" applyNumberFormat="1" applyFont="1" applyBorder="1" applyAlignment="1">
      <alignment/>
    </xf>
    <xf numFmtId="174" fontId="5" fillId="0" borderId="34" xfId="0" applyNumberFormat="1" applyFont="1" applyBorder="1" applyAlignment="1">
      <alignment/>
    </xf>
    <xf numFmtId="2" fontId="5" fillId="8" borderId="0" xfId="0" applyNumberFormat="1" applyFont="1" applyFill="1" applyBorder="1" applyAlignment="1">
      <alignment/>
    </xf>
    <xf numFmtId="0" fontId="0" fillId="8" borderId="35" xfId="0" applyFill="1" applyBorder="1" applyAlignment="1">
      <alignment/>
    </xf>
    <xf numFmtId="0" fontId="0" fillId="8" borderId="36" xfId="0" applyFill="1" applyBorder="1" applyAlignment="1">
      <alignment/>
    </xf>
    <xf numFmtId="0" fontId="0" fillId="8" borderId="37" xfId="0" applyFill="1" applyBorder="1" applyAlignment="1">
      <alignment/>
    </xf>
    <xf numFmtId="0" fontId="0" fillId="8" borderId="38" xfId="0" applyFill="1" applyBorder="1" applyAlignment="1">
      <alignment/>
    </xf>
    <xf numFmtId="0" fontId="5" fillId="8" borderId="0" xfId="0" applyFont="1" applyFill="1" applyBorder="1" applyAlignment="1">
      <alignment/>
    </xf>
    <xf numFmtId="0" fontId="0" fillId="0" borderId="39" xfId="0" applyBorder="1" applyAlignment="1">
      <alignment/>
    </xf>
    <xf numFmtId="0" fontId="5" fillId="8" borderId="40" xfId="0" applyFont="1" applyFill="1" applyBorder="1" applyAlignment="1">
      <alignment/>
    </xf>
    <xf numFmtId="0" fontId="0" fillId="8" borderId="41" xfId="0" applyFill="1" applyBorder="1" applyAlignment="1">
      <alignment/>
    </xf>
    <xf numFmtId="0" fontId="4" fillId="0" borderId="8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2" xfId="0" applyFont="1" applyBorder="1" applyAlignment="1">
      <alignment/>
    </xf>
    <xf numFmtId="174" fontId="4" fillId="0" borderId="31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0" fillId="9" borderId="0" xfId="0" applyFill="1" applyAlignment="1">
      <alignment/>
    </xf>
    <xf numFmtId="0" fontId="5" fillId="9" borderId="0" xfId="0" applyFont="1" applyFill="1" applyAlignment="1">
      <alignment/>
    </xf>
    <xf numFmtId="2" fontId="0" fillId="9" borderId="0" xfId="0" applyNumberFormat="1" applyFill="1" applyAlignment="1">
      <alignment/>
    </xf>
    <xf numFmtId="2" fontId="5" fillId="0" borderId="8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173" fontId="1" fillId="8" borderId="0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4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2" fontId="4" fillId="8" borderId="0" xfId="0" applyNumberFormat="1" applyFont="1" applyFill="1" applyBorder="1" applyAlignment="1">
      <alignment horizontal="center"/>
    </xf>
    <xf numFmtId="0" fontId="4" fillId="7" borderId="4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5" fillId="0" borderId="43" xfId="0" applyFont="1" applyBorder="1" applyAlignment="1">
      <alignment/>
    </xf>
    <xf numFmtId="0" fontId="4" fillId="7" borderId="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8" borderId="45" xfId="0" applyFont="1" applyFill="1" applyBorder="1" applyAlignment="1">
      <alignment horizontal="center"/>
    </xf>
    <xf numFmtId="0" fontId="4" fillId="8" borderId="46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/>
    </xf>
    <xf numFmtId="0" fontId="3" fillId="8" borderId="47" xfId="0" applyFont="1" applyFill="1" applyBorder="1" applyAlignment="1">
      <alignment/>
    </xf>
    <xf numFmtId="173" fontId="1" fillId="8" borderId="0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4" fillId="3" borderId="4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SheetLayoutView="100" workbookViewId="0" topLeftCell="A1">
      <selection activeCell="A1" sqref="A1"/>
    </sheetView>
  </sheetViews>
  <sheetFormatPr defaultColWidth="11.421875" defaultRowHeight="12.75" zeroHeight="1"/>
  <cols>
    <col min="1" max="1" width="6.7109375" style="0" customWidth="1"/>
    <col min="2" max="2" width="15.140625" style="2" bestFit="1" customWidth="1"/>
    <col min="3" max="4" width="11.7109375" style="2" customWidth="1"/>
    <col min="5" max="5" width="12.7109375" style="2" customWidth="1"/>
    <col min="6" max="7" width="11.7109375" style="2" customWidth="1"/>
    <col min="8" max="8" width="11.00390625" style="2" customWidth="1"/>
    <col min="9" max="9" width="8.7109375" style="0" customWidth="1"/>
    <col min="10" max="10" width="5.7109375" style="0" customWidth="1"/>
    <col min="11" max="16384" width="0" style="0" hidden="1" customWidth="1"/>
  </cols>
  <sheetData>
    <row r="1" spans="1:10" ht="14.25" thickTop="1">
      <c r="A1" s="61"/>
      <c r="B1" s="115" t="s">
        <v>0</v>
      </c>
      <c r="C1" s="116"/>
      <c r="D1" s="116"/>
      <c r="E1" s="116"/>
      <c r="F1" s="116"/>
      <c r="G1" s="116"/>
      <c r="H1" s="116"/>
      <c r="I1" s="62"/>
      <c r="J1" s="78"/>
    </row>
    <row r="2" spans="1:10" ht="12.75">
      <c r="A2" s="63"/>
      <c r="B2" s="117">
        <v>39486</v>
      </c>
      <c r="C2" s="118"/>
      <c r="D2" s="118"/>
      <c r="E2" s="118"/>
      <c r="F2" s="118"/>
      <c r="G2" s="118"/>
      <c r="H2" s="118"/>
      <c r="I2" s="64"/>
      <c r="J2" s="78"/>
    </row>
    <row r="3" spans="1:10" ht="13.5" thickBot="1">
      <c r="A3" s="63"/>
      <c r="B3" s="84"/>
      <c r="C3" s="85"/>
      <c r="D3" s="88" t="s">
        <v>42</v>
      </c>
      <c r="E3" s="88"/>
      <c r="F3" s="88"/>
      <c r="G3" s="85"/>
      <c r="H3" s="85"/>
      <c r="I3" s="64"/>
      <c r="J3" s="78"/>
    </row>
    <row r="4" spans="1:10" ht="13.5" thickBot="1">
      <c r="A4" s="63"/>
      <c r="B4" s="1" t="s">
        <v>1</v>
      </c>
      <c r="C4" s="65"/>
      <c r="D4" s="108"/>
      <c r="E4" s="108"/>
      <c r="F4" s="109"/>
      <c r="G4" s="113" t="s">
        <v>34</v>
      </c>
      <c r="H4" s="103" t="s">
        <v>7</v>
      </c>
      <c r="I4" s="64"/>
      <c r="J4" s="78"/>
    </row>
    <row r="5" spans="1:10" ht="13.5" thickBot="1">
      <c r="A5" s="63"/>
      <c r="B5" s="3" t="s">
        <v>2</v>
      </c>
      <c r="C5" s="4" t="s">
        <v>40</v>
      </c>
      <c r="D5" s="4" t="s">
        <v>41</v>
      </c>
      <c r="E5" s="4" t="s">
        <v>7</v>
      </c>
      <c r="F5" s="5" t="s">
        <v>11</v>
      </c>
      <c r="G5" s="114"/>
      <c r="H5" s="104"/>
      <c r="I5" s="64"/>
      <c r="J5" s="78"/>
    </row>
    <row r="6" spans="1:10" ht="12.75">
      <c r="A6" s="63"/>
      <c r="B6" s="6" t="s">
        <v>3</v>
      </c>
      <c r="C6" s="7">
        <v>124.38</v>
      </c>
      <c r="D6" s="7">
        <v>125.08</v>
      </c>
      <c r="E6" s="8">
        <f aca="true" t="shared" si="0" ref="E6:E11">+D6-C6</f>
        <v>0.7000000000000028</v>
      </c>
      <c r="F6" s="9">
        <f>+E6/C6</f>
        <v>0.005627914455700296</v>
      </c>
      <c r="G6" s="81">
        <v>147.65</v>
      </c>
      <c r="H6" s="11">
        <f>+D6-G6</f>
        <v>-22.570000000000007</v>
      </c>
      <c r="I6" s="64"/>
      <c r="J6" s="80"/>
    </row>
    <row r="7" spans="1:10" ht="12.75">
      <c r="A7" s="63"/>
      <c r="B7" s="12" t="s">
        <v>4</v>
      </c>
      <c r="C7" s="13">
        <v>603</v>
      </c>
      <c r="D7" s="13">
        <v>603.59</v>
      </c>
      <c r="E7" s="14">
        <f t="shared" si="0"/>
        <v>0.5900000000000318</v>
      </c>
      <c r="F7" s="15">
        <f>+E7/C7</f>
        <v>0.0009784411276949118</v>
      </c>
      <c r="G7" s="82">
        <v>593.66</v>
      </c>
      <c r="H7" s="17">
        <f>+D7-G7</f>
        <v>9.930000000000064</v>
      </c>
      <c r="I7" s="64"/>
      <c r="J7" s="78"/>
    </row>
    <row r="8" spans="1:10" ht="12.75">
      <c r="A8" s="63"/>
      <c r="B8" s="12" t="s">
        <v>9</v>
      </c>
      <c r="C8" s="13">
        <v>616.45</v>
      </c>
      <c r="D8" s="13">
        <v>618.97</v>
      </c>
      <c r="E8" s="14">
        <f t="shared" si="0"/>
        <v>2.519999999999982</v>
      </c>
      <c r="F8" s="15">
        <f>+E8/C8</f>
        <v>0.004087922783680723</v>
      </c>
      <c r="G8" s="82">
        <v>616.93</v>
      </c>
      <c r="H8" s="17">
        <f>+D8-G8</f>
        <v>2.0400000000000773</v>
      </c>
      <c r="I8" s="64"/>
      <c r="J8" s="78"/>
    </row>
    <row r="9" spans="1:10" ht="12.75">
      <c r="A9" s="63"/>
      <c r="B9" s="12" t="s">
        <v>8</v>
      </c>
      <c r="C9" s="13">
        <v>104.68</v>
      </c>
      <c r="D9" s="13">
        <v>106.4</v>
      </c>
      <c r="E9" s="14">
        <f t="shared" si="0"/>
        <v>1.7199999999999989</v>
      </c>
      <c r="F9" s="15">
        <f>+E9/C9</f>
        <v>0.016431027894535717</v>
      </c>
      <c r="G9" s="82">
        <v>110.69</v>
      </c>
      <c r="H9" s="17">
        <f>+D9-G9</f>
        <v>-4.289999999999992</v>
      </c>
      <c r="I9" s="64"/>
      <c r="J9" s="78"/>
    </row>
    <row r="10" spans="1:10" ht="13.5" thickBot="1">
      <c r="A10" s="63"/>
      <c r="B10" s="18" t="s">
        <v>6</v>
      </c>
      <c r="C10" s="19">
        <v>110.93</v>
      </c>
      <c r="D10" s="19">
        <v>109.7</v>
      </c>
      <c r="E10" s="20">
        <f t="shared" si="0"/>
        <v>-1.230000000000004</v>
      </c>
      <c r="F10" s="21">
        <f>+E10/C10</f>
        <v>-0.011088073559902677</v>
      </c>
      <c r="G10" s="19">
        <v>124.38</v>
      </c>
      <c r="H10" s="23">
        <f>+D10-G10</f>
        <v>-14.679999999999993</v>
      </c>
      <c r="I10" s="64"/>
      <c r="J10" s="78"/>
    </row>
    <row r="11" spans="1:10" ht="13.5" thickBot="1">
      <c r="A11" s="63"/>
      <c r="B11" s="77" t="s">
        <v>10</v>
      </c>
      <c r="C11" s="24">
        <f>+C10/C8</f>
        <v>0.1799497120609944</v>
      </c>
      <c r="D11" s="24">
        <f>+D10/D8</f>
        <v>0.17722991421232046</v>
      </c>
      <c r="E11" s="24">
        <f t="shared" si="0"/>
        <v>-0.0027197978486739327</v>
      </c>
      <c r="F11" s="25"/>
      <c r="G11" s="24">
        <f>+G10/G8</f>
        <v>0.2016112038642958</v>
      </c>
      <c r="H11" s="26"/>
      <c r="I11" s="64"/>
      <c r="J11" s="78"/>
    </row>
    <row r="12" spans="1:10" ht="10.5" customHeight="1" thickBot="1">
      <c r="A12" s="63"/>
      <c r="B12" s="65"/>
      <c r="C12" s="65"/>
      <c r="D12" s="65"/>
      <c r="E12" s="65"/>
      <c r="F12" s="65"/>
      <c r="G12" s="65"/>
      <c r="H12" s="65"/>
      <c r="I12" s="64"/>
      <c r="J12" s="78"/>
    </row>
    <row r="13" spans="1:10" ht="13.5" thickBot="1">
      <c r="A13" s="63"/>
      <c r="B13" s="27" t="s">
        <v>17</v>
      </c>
      <c r="C13" s="96" t="s">
        <v>4</v>
      </c>
      <c r="D13" s="97"/>
      <c r="E13" s="103" t="s">
        <v>7</v>
      </c>
      <c r="F13" s="107" t="s">
        <v>21</v>
      </c>
      <c r="G13" s="97"/>
      <c r="H13" s="103" t="s">
        <v>7</v>
      </c>
      <c r="I13" s="64"/>
      <c r="J13" s="78"/>
    </row>
    <row r="14" spans="1:10" ht="13.5" thickBot="1">
      <c r="A14" s="63"/>
      <c r="B14" s="28" t="s">
        <v>18</v>
      </c>
      <c r="C14" s="4" t="s">
        <v>40</v>
      </c>
      <c r="D14" s="4" t="s">
        <v>41</v>
      </c>
      <c r="E14" s="104"/>
      <c r="F14" s="4" t="s">
        <v>40</v>
      </c>
      <c r="G14" s="4" t="s">
        <v>41</v>
      </c>
      <c r="H14" s="104"/>
      <c r="I14" s="64"/>
      <c r="J14" s="78"/>
    </row>
    <row r="15" spans="1:10" ht="12.75">
      <c r="A15" s="63"/>
      <c r="B15" s="69" t="s">
        <v>12</v>
      </c>
      <c r="C15" s="29">
        <v>56.25</v>
      </c>
      <c r="D15" s="29">
        <v>56.25</v>
      </c>
      <c r="E15" s="29">
        <f aca="true" t="shared" si="1" ref="E15:E20">+D15-C15</f>
        <v>0</v>
      </c>
      <c r="F15" s="29">
        <v>31.98</v>
      </c>
      <c r="G15" s="29">
        <v>32.66</v>
      </c>
      <c r="H15" s="11">
        <f aca="true" t="shared" si="2" ref="H15:H20">+G15-F15</f>
        <v>0.6799999999999962</v>
      </c>
      <c r="I15" s="64"/>
      <c r="J15" s="78"/>
    </row>
    <row r="16" spans="1:10" ht="12.75">
      <c r="A16" s="63"/>
      <c r="B16" s="12" t="s">
        <v>13</v>
      </c>
      <c r="C16" s="13">
        <v>15</v>
      </c>
      <c r="D16" s="13">
        <v>15.5</v>
      </c>
      <c r="E16" s="13">
        <f t="shared" si="1"/>
        <v>0.5</v>
      </c>
      <c r="F16" s="13">
        <v>10</v>
      </c>
      <c r="G16" s="13">
        <v>10</v>
      </c>
      <c r="H16" s="17">
        <f t="shared" si="2"/>
        <v>0</v>
      </c>
      <c r="I16" s="64"/>
      <c r="J16" s="78"/>
    </row>
    <row r="17" spans="1:10" ht="12.75">
      <c r="A17" s="63"/>
      <c r="B17" s="70" t="s">
        <v>14</v>
      </c>
      <c r="C17" s="13">
        <v>13</v>
      </c>
      <c r="D17" s="13">
        <v>13</v>
      </c>
      <c r="E17" s="13">
        <f t="shared" si="1"/>
        <v>0</v>
      </c>
      <c r="F17" s="13">
        <v>8</v>
      </c>
      <c r="G17" s="13">
        <v>8</v>
      </c>
      <c r="H17" s="17">
        <f t="shared" si="2"/>
        <v>0</v>
      </c>
      <c r="I17" s="64"/>
      <c r="J17" s="78"/>
    </row>
    <row r="18" spans="1:10" ht="12.75">
      <c r="A18" s="63"/>
      <c r="B18" s="12" t="s">
        <v>15</v>
      </c>
      <c r="C18" s="13">
        <v>20.05</v>
      </c>
      <c r="D18" s="13">
        <v>20.05</v>
      </c>
      <c r="E18" s="13">
        <f t="shared" si="1"/>
        <v>0</v>
      </c>
      <c r="F18" s="13">
        <v>14</v>
      </c>
      <c r="G18" s="13">
        <v>14</v>
      </c>
      <c r="H18" s="17">
        <f t="shared" si="2"/>
        <v>0</v>
      </c>
      <c r="I18" s="64"/>
      <c r="J18" s="78"/>
    </row>
    <row r="19" spans="1:10" ht="13.5" thickBot="1">
      <c r="A19" s="63"/>
      <c r="B19" s="71" t="s">
        <v>16</v>
      </c>
      <c r="C19" s="30">
        <v>119.77</v>
      </c>
      <c r="D19" s="30">
        <v>119.54</v>
      </c>
      <c r="E19" s="30">
        <f t="shared" si="1"/>
        <v>-0.22999999999998977</v>
      </c>
      <c r="F19" s="30">
        <v>9</v>
      </c>
      <c r="G19" s="30">
        <v>9</v>
      </c>
      <c r="H19" s="31">
        <f t="shared" si="2"/>
        <v>0</v>
      </c>
      <c r="I19" s="64"/>
      <c r="J19" s="78"/>
    </row>
    <row r="20" spans="1:10" ht="13.5" thickBot="1">
      <c r="A20" s="63"/>
      <c r="B20" s="77" t="s">
        <v>19</v>
      </c>
      <c r="C20" s="32">
        <f>SUM(C15:C19)</f>
        <v>224.07</v>
      </c>
      <c r="D20" s="32">
        <v>0</v>
      </c>
      <c r="E20" s="32">
        <f t="shared" si="1"/>
        <v>-224.07</v>
      </c>
      <c r="F20" s="32">
        <f>SUM(F15:F19)</f>
        <v>72.98</v>
      </c>
      <c r="G20" s="32">
        <f>SUM(G15:G19)</f>
        <v>73.66</v>
      </c>
      <c r="H20" s="26">
        <f t="shared" si="2"/>
        <v>0.6799999999999926</v>
      </c>
      <c r="I20" s="64"/>
      <c r="J20" s="78"/>
    </row>
    <row r="21" spans="1:10" ht="10.5" customHeight="1" thickBot="1">
      <c r="A21" s="63"/>
      <c r="B21" s="65"/>
      <c r="C21" s="65"/>
      <c r="D21" s="65"/>
      <c r="E21" s="65"/>
      <c r="F21" s="65"/>
      <c r="G21" s="65"/>
      <c r="H21" s="65"/>
      <c r="I21" s="64"/>
      <c r="J21" s="78"/>
    </row>
    <row r="22" spans="1:10" ht="13.5" thickBot="1">
      <c r="A22" s="63"/>
      <c r="B22" s="33" t="s">
        <v>17</v>
      </c>
      <c r="C22" s="107" t="s">
        <v>22</v>
      </c>
      <c r="D22" s="97"/>
      <c r="E22" s="103" t="s">
        <v>7</v>
      </c>
      <c r="F22" s="119" t="s">
        <v>5</v>
      </c>
      <c r="G22" s="96"/>
      <c r="H22" s="103" t="s">
        <v>7</v>
      </c>
      <c r="I22" s="64"/>
      <c r="J22" s="78"/>
    </row>
    <row r="23" spans="1:10" ht="13.5" thickBot="1">
      <c r="A23" s="63"/>
      <c r="B23" s="34" t="s">
        <v>20</v>
      </c>
      <c r="C23" s="4" t="s">
        <v>40</v>
      </c>
      <c r="D23" s="4" t="s">
        <v>41</v>
      </c>
      <c r="E23" s="104"/>
      <c r="F23" s="4" t="s">
        <v>40</v>
      </c>
      <c r="G23" s="4" t="s">
        <v>41</v>
      </c>
      <c r="H23" s="104"/>
      <c r="I23" s="64"/>
      <c r="J23" s="78"/>
    </row>
    <row r="24" spans="1:10" ht="12.75">
      <c r="A24" s="63"/>
      <c r="B24" s="69" t="s">
        <v>23</v>
      </c>
      <c r="C24" s="29">
        <v>7</v>
      </c>
      <c r="D24" s="29">
        <v>7</v>
      </c>
      <c r="E24" s="29">
        <f aca="true" t="shared" si="3" ref="E24:E30">+D24-C24</f>
        <v>0</v>
      </c>
      <c r="F24" s="35">
        <v>10.5</v>
      </c>
      <c r="G24" s="35">
        <v>10.5</v>
      </c>
      <c r="H24" s="11">
        <f aca="true" t="shared" si="4" ref="H24:H30">+G24-F24</f>
        <v>0</v>
      </c>
      <c r="I24" s="64"/>
      <c r="J24" s="78"/>
    </row>
    <row r="25" spans="1:10" ht="12.75">
      <c r="A25" s="63"/>
      <c r="B25" s="12" t="s">
        <v>24</v>
      </c>
      <c r="C25" s="13">
        <v>0.15</v>
      </c>
      <c r="D25" s="13">
        <v>0.15</v>
      </c>
      <c r="E25" s="13">
        <f t="shared" si="3"/>
        <v>0</v>
      </c>
      <c r="F25" s="36">
        <v>100.5</v>
      </c>
      <c r="G25" s="36">
        <v>100.5</v>
      </c>
      <c r="H25" s="17">
        <f t="shared" si="4"/>
        <v>0</v>
      </c>
      <c r="I25" s="64"/>
      <c r="J25" s="78"/>
    </row>
    <row r="26" spans="1:10" ht="12.75">
      <c r="A26" s="63"/>
      <c r="B26" s="70" t="s">
        <v>25</v>
      </c>
      <c r="C26" s="13">
        <v>8.75</v>
      </c>
      <c r="D26" s="13">
        <v>8.75</v>
      </c>
      <c r="E26" s="13">
        <f t="shared" si="3"/>
        <v>0</v>
      </c>
      <c r="F26" s="36">
        <v>29.05</v>
      </c>
      <c r="G26" s="36">
        <v>29.05</v>
      </c>
      <c r="H26" s="17">
        <f t="shared" si="4"/>
        <v>0</v>
      </c>
      <c r="I26" s="64"/>
      <c r="J26" s="78"/>
    </row>
    <row r="27" spans="1:10" ht="12.75">
      <c r="A27" s="63"/>
      <c r="B27" s="12" t="s">
        <v>26</v>
      </c>
      <c r="C27" s="13">
        <v>17.55</v>
      </c>
      <c r="D27" s="13">
        <v>17.8</v>
      </c>
      <c r="E27" s="13">
        <f t="shared" si="3"/>
        <v>0.25</v>
      </c>
      <c r="F27" s="36">
        <v>34.63</v>
      </c>
      <c r="G27" s="36">
        <v>34.88</v>
      </c>
      <c r="H27" s="17">
        <f t="shared" si="4"/>
        <v>0.25</v>
      </c>
      <c r="I27" s="64"/>
      <c r="J27" s="78"/>
    </row>
    <row r="28" spans="1:10" ht="12.75">
      <c r="A28" s="63"/>
      <c r="B28" s="18" t="s">
        <v>27</v>
      </c>
      <c r="C28" s="19">
        <v>1</v>
      </c>
      <c r="D28" s="19">
        <v>1</v>
      </c>
      <c r="E28" s="13">
        <f t="shared" si="3"/>
        <v>0</v>
      </c>
      <c r="F28" s="37">
        <v>22.4</v>
      </c>
      <c r="G28" s="37">
        <v>22.4</v>
      </c>
      <c r="H28" s="17">
        <f t="shared" si="4"/>
        <v>0</v>
      </c>
      <c r="I28" s="64"/>
      <c r="J28" s="78"/>
    </row>
    <row r="29" spans="1:10" ht="13.5" thickBot="1">
      <c r="A29" s="63"/>
      <c r="B29" s="71" t="s">
        <v>28</v>
      </c>
      <c r="C29" s="30">
        <v>10.2</v>
      </c>
      <c r="D29" s="30">
        <v>10.2</v>
      </c>
      <c r="E29" s="19">
        <f t="shared" si="3"/>
        <v>0</v>
      </c>
      <c r="F29" s="38">
        <v>10.28</v>
      </c>
      <c r="G29" s="38">
        <v>10.28</v>
      </c>
      <c r="H29" s="23">
        <f t="shared" si="4"/>
        <v>0</v>
      </c>
      <c r="I29" s="64"/>
      <c r="J29" s="78"/>
    </row>
    <row r="30" spans="1:10" ht="13.5" thickBot="1">
      <c r="A30" s="63"/>
      <c r="B30" s="77" t="s">
        <v>19</v>
      </c>
      <c r="C30" s="32">
        <f>SUM(C24:C29)</f>
        <v>44.650000000000006</v>
      </c>
      <c r="D30" s="32">
        <f>SUM(D24:D29)</f>
        <v>44.900000000000006</v>
      </c>
      <c r="E30" s="32">
        <f t="shared" si="3"/>
        <v>0.25</v>
      </c>
      <c r="F30" s="32">
        <f>SUM(F24:F29)</f>
        <v>207.36</v>
      </c>
      <c r="G30" s="32">
        <f>SUM(G24:G29)</f>
        <v>207.61</v>
      </c>
      <c r="H30" s="26">
        <f t="shared" si="4"/>
        <v>0.25</v>
      </c>
      <c r="I30" s="64"/>
      <c r="J30" s="78"/>
    </row>
    <row r="31" spans="1:10" ht="12.75">
      <c r="A31" s="63"/>
      <c r="B31" s="65"/>
      <c r="C31" s="65"/>
      <c r="D31" s="65"/>
      <c r="E31" s="65"/>
      <c r="F31" s="65"/>
      <c r="G31" s="65"/>
      <c r="H31" s="65"/>
      <c r="I31" s="64"/>
      <c r="J31" s="78"/>
    </row>
    <row r="32" spans="1:10" ht="13.5" customHeight="1" thickBot="1">
      <c r="A32" s="63"/>
      <c r="B32" s="65"/>
      <c r="C32" s="65"/>
      <c r="D32" s="65"/>
      <c r="E32" s="65"/>
      <c r="F32" s="65"/>
      <c r="G32" s="65"/>
      <c r="H32" s="65"/>
      <c r="I32" s="64"/>
      <c r="J32" s="78"/>
    </row>
    <row r="33" spans="1:10" ht="13.5" thickBot="1">
      <c r="A33" s="63"/>
      <c r="B33" s="40" t="s">
        <v>29</v>
      </c>
      <c r="C33" s="65"/>
      <c r="D33" s="65"/>
      <c r="E33" s="65"/>
      <c r="F33" s="65"/>
      <c r="G33" s="105" t="s">
        <v>34</v>
      </c>
      <c r="H33" s="86" t="s">
        <v>7</v>
      </c>
      <c r="I33" s="64"/>
      <c r="J33" s="78"/>
    </row>
    <row r="34" spans="1:10" ht="13.5" thickBot="1">
      <c r="A34" s="63"/>
      <c r="B34" s="41" t="s">
        <v>2</v>
      </c>
      <c r="C34" s="42" t="s">
        <v>40</v>
      </c>
      <c r="D34" s="42" t="s">
        <v>41</v>
      </c>
      <c r="E34" s="42" t="s">
        <v>7</v>
      </c>
      <c r="F34" s="43" t="s">
        <v>11</v>
      </c>
      <c r="G34" s="106"/>
      <c r="H34" s="87"/>
      <c r="I34" s="64"/>
      <c r="J34" s="78"/>
    </row>
    <row r="35" spans="1:10" ht="12.75">
      <c r="A35" s="63"/>
      <c r="B35" s="6" t="s">
        <v>3</v>
      </c>
      <c r="C35" s="7">
        <v>107.33</v>
      </c>
      <c r="D35" s="7">
        <v>107.25</v>
      </c>
      <c r="E35" s="8">
        <f aca="true" t="shared" si="5" ref="E35:E40">+D35-C35</f>
        <v>-0.0799999999999983</v>
      </c>
      <c r="F35" s="9">
        <f>+E35/C35</f>
        <v>-0.0007453647628808189</v>
      </c>
      <c r="G35" s="81">
        <v>123.7</v>
      </c>
      <c r="H35" s="11">
        <f aca="true" t="shared" si="6" ref="H35:H40">+D35-G35</f>
        <v>-16.450000000000003</v>
      </c>
      <c r="I35" s="64"/>
      <c r="J35" s="78"/>
    </row>
    <row r="36" spans="1:10" ht="12.75">
      <c r="A36" s="63"/>
      <c r="B36" s="12" t="s">
        <v>4</v>
      </c>
      <c r="C36" s="13">
        <v>766.72</v>
      </c>
      <c r="D36" s="13">
        <v>766.23</v>
      </c>
      <c r="E36" s="14">
        <f t="shared" si="5"/>
        <v>-0.4900000000000091</v>
      </c>
      <c r="F36" s="15">
        <f>+E36/C36</f>
        <v>-0.0006390859766277247</v>
      </c>
      <c r="G36" s="82">
        <v>703.85</v>
      </c>
      <c r="H36" s="17">
        <f t="shared" si="6"/>
        <v>62.379999999999995</v>
      </c>
      <c r="I36" s="64"/>
      <c r="J36" s="78"/>
    </row>
    <row r="37" spans="1:10" ht="12.75">
      <c r="A37" s="63"/>
      <c r="B37" s="12" t="s">
        <v>9</v>
      </c>
      <c r="C37" s="13">
        <v>772.72</v>
      </c>
      <c r="D37" s="13">
        <v>771.6</v>
      </c>
      <c r="E37" s="14">
        <f t="shared" si="5"/>
        <v>-1.1200000000000045</v>
      </c>
      <c r="F37" s="15">
        <f>+E37/C37</f>
        <v>-0.0014494254063567716</v>
      </c>
      <c r="G37" s="82">
        <v>720.22</v>
      </c>
      <c r="H37" s="17">
        <f t="shared" si="6"/>
        <v>51.379999999999995</v>
      </c>
      <c r="I37" s="64"/>
      <c r="J37" s="78"/>
    </row>
    <row r="38" spans="1:10" ht="12.75">
      <c r="A38" s="63"/>
      <c r="B38" s="12" t="s">
        <v>8</v>
      </c>
      <c r="C38" s="13">
        <v>94.34</v>
      </c>
      <c r="D38" s="13">
        <v>94.12</v>
      </c>
      <c r="E38" s="14">
        <f t="shared" si="5"/>
        <v>-0.21999999999999886</v>
      </c>
      <c r="F38" s="15">
        <f>+E38/C38</f>
        <v>-0.0023319906720373</v>
      </c>
      <c r="G38" s="82">
        <v>91.77</v>
      </c>
      <c r="H38" s="17">
        <f t="shared" si="6"/>
        <v>2.3500000000000085</v>
      </c>
      <c r="I38" s="64"/>
      <c r="J38" s="78"/>
    </row>
    <row r="39" spans="1:10" ht="13.5" thickBot="1">
      <c r="A39" s="63"/>
      <c r="B39" s="18" t="s">
        <v>6</v>
      </c>
      <c r="C39" s="19">
        <v>101.33</v>
      </c>
      <c r="D39" s="19">
        <v>101.88</v>
      </c>
      <c r="E39" s="20">
        <f t="shared" si="5"/>
        <v>0.5499999999999972</v>
      </c>
      <c r="F39" s="21">
        <f>+E39/C39</f>
        <v>0.0054278101253330425</v>
      </c>
      <c r="G39" s="19">
        <v>107.33</v>
      </c>
      <c r="H39" s="23">
        <f t="shared" si="6"/>
        <v>-5.450000000000003</v>
      </c>
      <c r="I39" s="64"/>
      <c r="J39" s="78"/>
    </row>
    <row r="40" spans="1:10" ht="13.5" thickBot="1">
      <c r="A40" s="63"/>
      <c r="B40" s="76" t="s">
        <v>10</v>
      </c>
      <c r="C40" s="24">
        <f>+C39/C37</f>
        <v>0.13113417538047417</v>
      </c>
      <c r="D40" s="24">
        <f>+D39/D37</f>
        <v>0.13203732503888024</v>
      </c>
      <c r="E40" s="24">
        <f t="shared" si="5"/>
        <v>0.0009031496584060716</v>
      </c>
      <c r="F40" s="25"/>
      <c r="G40" s="24">
        <f>+G39/G37</f>
        <v>0.14902390936102858</v>
      </c>
      <c r="H40" s="44">
        <f t="shared" si="6"/>
        <v>-0.016986584322148335</v>
      </c>
      <c r="I40" s="64"/>
      <c r="J40" s="78"/>
    </row>
    <row r="41" spans="1:10" ht="10.5" customHeight="1" thickBot="1">
      <c r="A41" s="63"/>
      <c r="B41" s="65"/>
      <c r="C41" s="65"/>
      <c r="D41" s="65"/>
      <c r="E41" s="65"/>
      <c r="F41" s="65"/>
      <c r="G41" s="65"/>
      <c r="H41" s="65"/>
      <c r="I41" s="64"/>
      <c r="J41" s="78"/>
    </row>
    <row r="42" spans="1:10" ht="13.5" thickBot="1">
      <c r="A42" s="63"/>
      <c r="B42" s="45" t="s">
        <v>17</v>
      </c>
      <c r="C42" s="98" t="s">
        <v>4</v>
      </c>
      <c r="D42" s="99"/>
      <c r="E42" s="86" t="s">
        <v>7</v>
      </c>
      <c r="F42" s="111" t="s">
        <v>21</v>
      </c>
      <c r="G42" s="99"/>
      <c r="H42" s="86" t="s">
        <v>7</v>
      </c>
      <c r="I42" s="64"/>
      <c r="J42" s="78"/>
    </row>
    <row r="43" spans="1:10" ht="13.5" thickBot="1">
      <c r="A43" s="63"/>
      <c r="B43" s="46" t="s">
        <v>18</v>
      </c>
      <c r="C43" s="42" t="s">
        <v>40</v>
      </c>
      <c r="D43" s="42" t="s">
        <v>41</v>
      </c>
      <c r="E43" s="110"/>
      <c r="F43" s="42" t="s">
        <v>40</v>
      </c>
      <c r="G43" s="42" t="s">
        <v>41</v>
      </c>
      <c r="H43" s="110"/>
      <c r="I43" s="64"/>
      <c r="J43" s="78"/>
    </row>
    <row r="44" spans="1:10" ht="12.75">
      <c r="A44" s="63"/>
      <c r="B44" s="72" t="s">
        <v>12</v>
      </c>
      <c r="C44" s="29">
        <v>332.09</v>
      </c>
      <c r="D44" s="29">
        <v>332.09</v>
      </c>
      <c r="E44" s="29">
        <f>+D44-C44</f>
        <v>0</v>
      </c>
      <c r="F44" s="29">
        <v>62.23</v>
      </c>
      <c r="G44" s="29">
        <v>62.23</v>
      </c>
      <c r="H44" s="11">
        <f>+G44-F44</f>
        <v>0</v>
      </c>
      <c r="I44" s="64"/>
      <c r="J44" s="78"/>
    </row>
    <row r="45" spans="1:10" ht="13.5" thickBot="1">
      <c r="A45" s="63"/>
      <c r="B45" s="53" t="s">
        <v>13</v>
      </c>
      <c r="C45" s="13">
        <v>22.5</v>
      </c>
      <c r="D45" s="13">
        <v>21.5</v>
      </c>
      <c r="E45" s="13">
        <f>+D45-C45</f>
        <v>-1</v>
      </c>
      <c r="F45" s="13">
        <v>16</v>
      </c>
      <c r="G45" s="13">
        <v>15</v>
      </c>
      <c r="H45" s="17">
        <f>+G45-F45</f>
        <v>-1</v>
      </c>
      <c r="I45" s="64"/>
      <c r="J45" s="78"/>
    </row>
    <row r="46" spans="1:10" ht="13.5" thickBot="1">
      <c r="A46" s="63"/>
      <c r="B46" s="75" t="s">
        <v>19</v>
      </c>
      <c r="C46" s="32">
        <f aca="true" t="shared" si="7" ref="C46:H46">SUM(C44:C45)</f>
        <v>354.59</v>
      </c>
      <c r="D46" s="32">
        <f t="shared" si="7"/>
        <v>353.59</v>
      </c>
      <c r="E46" s="32">
        <f t="shared" si="7"/>
        <v>-1</v>
      </c>
      <c r="F46" s="32">
        <f t="shared" si="7"/>
        <v>78.22999999999999</v>
      </c>
      <c r="G46" s="32">
        <f t="shared" si="7"/>
        <v>77.22999999999999</v>
      </c>
      <c r="H46" s="32">
        <f t="shared" si="7"/>
        <v>-1</v>
      </c>
      <c r="I46" s="64"/>
      <c r="J46" s="78"/>
    </row>
    <row r="47" spans="1:10" ht="10.5" customHeight="1" thickBot="1">
      <c r="A47" s="63"/>
      <c r="B47" s="65"/>
      <c r="C47" s="65"/>
      <c r="D47" s="65"/>
      <c r="E47" s="65"/>
      <c r="F47" s="65"/>
      <c r="G47" s="65"/>
      <c r="H47" s="65"/>
      <c r="I47" s="64"/>
      <c r="J47" s="78"/>
    </row>
    <row r="48" spans="1:10" ht="13.5" thickBot="1">
      <c r="A48" s="63"/>
      <c r="B48" s="45" t="s">
        <v>17</v>
      </c>
      <c r="C48" s="98" t="s">
        <v>22</v>
      </c>
      <c r="D48" s="99"/>
      <c r="E48" s="86" t="s">
        <v>7</v>
      </c>
      <c r="F48" s="112" t="s">
        <v>5</v>
      </c>
      <c r="G48" s="98"/>
      <c r="H48" s="86" t="s">
        <v>7</v>
      </c>
      <c r="I48" s="64"/>
      <c r="J48" s="78"/>
    </row>
    <row r="49" spans="1:10" ht="13.5" thickBot="1">
      <c r="A49" s="63"/>
      <c r="B49" s="46" t="s">
        <v>20</v>
      </c>
      <c r="C49" s="42" t="s">
        <v>40</v>
      </c>
      <c r="D49" s="42" t="s">
        <v>41</v>
      </c>
      <c r="E49" s="110"/>
      <c r="F49" s="42" t="s">
        <v>40</v>
      </c>
      <c r="G49" s="42" t="s">
        <v>41</v>
      </c>
      <c r="H49" s="110"/>
      <c r="I49" s="64"/>
      <c r="J49" s="78"/>
    </row>
    <row r="50" spans="1:10" ht="12.75">
      <c r="A50" s="63"/>
      <c r="B50" s="72" t="s">
        <v>30</v>
      </c>
      <c r="C50" s="29">
        <v>4.5</v>
      </c>
      <c r="D50" s="29">
        <v>4.5</v>
      </c>
      <c r="E50" s="8">
        <f aca="true" t="shared" si="8" ref="E50:E56">+D50-C50</f>
        <v>0</v>
      </c>
      <c r="F50" s="29">
        <v>10.7</v>
      </c>
      <c r="G50" s="29">
        <v>10.7</v>
      </c>
      <c r="H50" s="47">
        <f aca="true" t="shared" si="9" ref="H50:H56">+G50-F50</f>
        <v>0</v>
      </c>
      <c r="I50" s="64"/>
      <c r="J50" s="78"/>
    </row>
    <row r="51" spans="1:10" ht="12.75">
      <c r="A51" s="63"/>
      <c r="B51" s="53" t="s">
        <v>16</v>
      </c>
      <c r="C51" s="13">
        <v>10</v>
      </c>
      <c r="D51" s="13">
        <v>10</v>
      </c>
      <c r="E51" s="14">
        <f t="shared" si="8"/>
        <v>0</v>
      </c>
      <c r="F51" s="13">
        <v>61.6</v>
      </c>
      <c r="G51" s="13">
        <v>61.6</v>
      </c>
      <c r="H51" s="17">
        <f t="shared" si="9"/>
        <v>0</v>
      </c>
      <c r="I51" s="64"/>
      <c r="J51" s="78"/>
    </row>
    <row r="52" spans="1:10" ht="12.75">
      <c r="A52" s="63"/>
      <c r="B52" s="73" t="s">
        <v>31</v>
      </c>
      <c r="C52" s="13">
        <v>16.3</v>
      </c>
      <c r="D52" s="13">
        <v>16.3</v>
      </c>
      <c r="E52" s="14">
        <f t="shared" si="8"/>
        <v>0</v>
      </c>
      <c r="F52" s="13">
        <v>16.5</v>
      </c>
      <c r="G52" s="13">
        <v>16.5</v>
      </c>
      <c r="H52" s="17">
        <f t="shared" si="9"/>
        <v>0</v>
      </c>
      <c r="I52" s="64"/>
      <c r="J52" s="78"/>
    </row>
    <row r="53" spans="1:10" ht="12.75">
      <c r="A53" s="63"/>
      <c r="B53" s="53" t="s">
        <v>32</v>
      </c>
      <c r="C53" s="13">
        <v>10.2</v>
      </c>
      <c r="D53" s="13">
        <v>10.2</v>
      </c>
      <c r="E53" s="14">
        <f t="shared" si="8"/>
        <v>0</v>
      </c>
      <c r="F53" s="13">
        <v>33.3</v>
      </c>
      <c r="G53" s="13">
        <v>32.5</v>
      </c>
      <c r="H53" s="17">
        <f t="shared" si="9"/>
        <v>-0.7999999999999972</v>
      </c>
      <c r="I53" s="64"/>
      <c r="J53" s="78"/>
    </row>
    <row r="54" spans="1:10" ht="12.75">
      <c r="A54" s="63"/>
      <c r="B54" s="53" t="s">
        <v>28</v>
      </c>
      <c r="C54" s="19">
        <v>4.2</v>
      </c>
      <c r="D54" s="19">
        <v>4.2</v>
      </c>
      <c r="E54" s="14">
        <f t="shared" si="8"/>
        <v>0</v>
      </c>
      <c r="F54" s="19">
        <v>21.35</v>
      </c>
      <c r="G54" s="19">
        <v>21.35</v>
      </c>
      <c r="H54" s="17">
        <f t="shared" si="9"/>
        <v>0</v>
      </c>
      <c r="I54" s="64"/>
      <c r="J54" s="78"/>
    </row>
    <row r="55" spans="1:10" ht="13.5" thickBot="1">
      <c r="A55" s="63"/>
      <c r="B55" s="74" t="s">
        <v>33</v>
      </c>
      <c r="C55" s="30">
        <v>8.8</v>
      </c>
      <c r="D55" s="30">
        <v>8.8</v>
      </c>
      <c r="E55" s="14">
        <f t="shared" si="8"/>
        <v>0</v>
      </c>
      <c r="F55" s="30">
        <v>8.9</v>
      </c>
      <c r="G55" s="30">
        <v>0.89</v>
      </c>
      <c r="H55" s="23">
        <f t="shared" si="9"/>
        <v>-8.01</v>
      </c>
      <c r="I55" s="64"/>
      <c r="J55" s="78"/>
    </row>
    <row r="56" spans="1:10" ht="13.5" thickBot="1">
      <c r="A56" s="63"/>
      <c r="B56" s="75" t="s">
        <v>19</v>
      </c>
      <c r="C56" s="32">
        <f>SUM(C50:C55)</f>
        <v>54</v>
      </c>
      <c r="D56" s="32">
        <f>SUM(D50:D55)</f>
        <v>54</v>
      </c>
      <c r="E56" s="32">
        <f t="shared" si="8"/>
        <v>0</v>
      </c>
      <c r="F56" s="39">
        <f>SUM(F50:F55)</f>
        <v>152.35</v>
      </c>
      <c r="G56" s="32">
        <f>SUM(G50:G55)</f>
        <v>143.54</v>
      </c>
      <c r="H56" s="26">
        <f t="shared" si="9"/>
        <v>-8.810000000000002</v>
      </c>
      <c r="I56" s="64"/>
      <c r="J56" s="78"/>
    </row>
    <row r="57" spans="1:10" ht="12.75">
      <c r="A57" s="63"/>
      <c r="B57" s="65"/>
      <c r="C57" s="65"/>
      <c r="D57" s="65"/>
      <c r="E57" s="65"/>
      <c r="F57" s="65"/>
      <c r="G57" s="60"/>
      <c r="H57" s="65"/>
      <c r="I57" s="64"/>
      <c r="J57" s="78"/>
    </row>
    <row r="58" spans="1:10" ht="13.5" thickBot="1">
      <c r="A58" s="63"/>
      <c r="B58" s="65"/>
      <c r="C58" s="65"/>
      <c r="D58" s="65"/>
      <c r="E58" s="65"/>
      <c r="F58" s="65"/>
      <c r="G58" s="60"/>
      <c r="H58" s="65"/>
      <c r="I58" s="64"/>
      <c r="J58" s="78"/>
    </row>
    <row r="59" spans="1:10" ht="13.5" thickBot="1">
      <c r="A59" s="63"/>
      <c r="B59" s="48" t="s">
        <v>35</v>
      </c>
      <c r="C59" s="65"/>
      <c r="D59" s="65"/>
      <c r="E59" s="65"/>
      <c r="F59" s="65"/>
      <c r="G59" s="94" t="s">
        <v>34</v>
      </c>
      <c r="H59" s="91" t="s">
        <v>7</v>
      </c>
      <c r="I59" s="64"/>
      <c r="J59" s="78"/>
    </row>
    <row r="60" spans="1:10" ht="13.5" thickBot="1">
      <c r="A60" s="63"/>
      <c r="B60" s="49" t="s">
        <v>2</v>
      </c>
      <c r="C60" s="50" t="s">
        <v>40</v>
      </c>
      <c r="D60" s="50" t="s">
        <v>41</v>
      </c>
      <c r="E60" s="50" t="s">
        <v>7</v>
      </c>
      <c r="F60" s="51" t="s">
        <v>11</v>
      </c>
      <c r="G60" s="95"/>
      <c r="H60" s="92"/>
      <c r="I60" s="64"/>
      <c r="J60" s="78"/>
    </row>
    <row r="61" spans="1:10" ht="12.75">
      <c r="A61" s="63"/>
      <c r="B61" s="52" t="s">
        <v>3</v>
      </c>
      <c r="C61" s="10">
        <v>61.58</v>
      </c>
      <c r="D61" s="10">
        <v>61.67</v>
      </c>
      <c r="E61" s="8">
        <f aca="true" t="shared" si="10" ref="E61:E67">+D61-C61</f>
        <v>0.09000000000000341</v>
      </c>
      <c r="F61" s="9">
        <f aca="true" t="shared" si="11" ref="F61:F66">+E61/C61</f>
        <v>0.001461513478402134</v>
      </c>
      <c r="G61" s="81">
        <v>52.83</v>
      </c>
      <c r="H61" s="11">
        <f aca="true" t="shared" si="12" ref="H61:H67">+D61-G61</f>
        <v>8.840000000000003</v>
      </c>
      <c r="I61" s="64"/>
      <c r="J61" s="78"/>
    </row>
    <row r="62" spans="1:10" ht="12.75">
      <c r="A62" s="63"/>
      <c r="B62" s="53" t="s">
        <v>4</v>
      </c>
      <c r="C62" s="16">
        <v>220.34</v>
      </c>
      <c r="D62" s="16">
        <v>220.07</v>
      </c>
      <c r="E62" s="14">
        <f t="shared" si="10"/>
        <v>-0.27000000000001023</v>
      </c>
      <c r="F62" s="15">
        <f t="shared" si="11"/>
        <v>-0.0012253789597894628</v>
      </c>
      <c r="G62" s="82">
        <v>235.57</v>
      </c>
      <c r="H62" s="17">
        <f t="shared" si="12"/>
        <v>-15.5</v>
      </c>
      <c r="I62" s="64"/>
      <c r="J62" s="78"/>
    </row>
    <row r="63" spans="1:10" ht="12.75">
      <c r="A63" s="63"/>
      <c r="B63" s="53" t="s">
        <v>36</v>
      </c>
      <c r="C63" s="16">
        <v>204.91</v>
      </c>
      <c r="D63" s="16">
        <v>204.85</v>
      </c>
      <c r="E63" s="14">
        <f t="shared" si="10"/>
        <v>-0.060000000000002274</v>
      </c>
      <c r="F63" s="15">
        <f t="shared" si="11"/>
        <v>-0.00029281147820995696</v>
      </c>
      <c r="G63" s="82">
        <v>195.25</v>
      </c>
      <c r="H63" s="17">
        <f t="shared" si="12"/>
        <v>9.599999999999994</v>
      </c>
      <c r="I63" s="64"/>
      <c r="J63" s="78"/>
    </row>
    <row r="64" spans="1:10" ht="12.75">
      <c r="A64" s="63"/>
      <c r="B64" s="53" t="s">
        <v>5</v>
      </c>
      <c r="C64" s="16">
        <v>235.26</v>
      </c>
      <c r="D64" s="16">
        <v>235.5</v>
      </c>
      <c r="E64" s="14">
        <f t="shared" si="10"/>
        <v>0.2400000000000091</v>
      </c>
      <c r="F64" s="15">
        <f t="shared" si="11"/>
        <v>0.0010201479214486488</v>
      </c>
      <c r="G64" s="82">
        <v>224.66</v>
      </c>
      <c r="H64" s="17">
        <f t="shared" si="12"/>
        <v>10.840000000000003</v>
      </c>
      <c r="I64" s="64"/>
      <c r="J64" s="78"/>
    </row>
    <row r="65" spans="1:10" ht="12.75">
      <c r="A65" s="63"/>
      <c r="B65" s="53" t="s">
        <v>8</v>
      </c>
      <c r="C65" s="16">
        <v>75.54</v>
      </c>
      <c r="D65" s="16">
        <v>75.75</v>
      </c>
      <c r="E65" s="14">
        <f t="shared" si="10"/>
        <v>0.20999999999999375</v>
      </c>
      <c r="F65" s="15">
        <f t="shared" si="11"/>
        <v>0.0027799841143764065</v>
      </c>
      <c r="G65" s="82">
        <v>70.96</v>
      </c>
      <c r="H65" s="17">
        <f t="shared" si="12"/>
        <v>4.790000000000006</v>
      </c>
      <c r="I65" s="64"/>
      <c r="J65" s="78"/>
    </row>
    <row r="66" spans="1:10" ht="13.5" thickBot="1">
      <c r="A66" s="63"/>
      <c r="B66" s="54" t="s">
        <v>6</v>
      </c>
      <c r="C66" s="22">
        <v>46.24</v>
      </c>
      <c r="D66" s="22">
        <v>45.82</v>
      </c>
      <c r="E66" s="20">
        <f t="shared" si="10"/>
        <v>-0.4200000000000017</v>
      </c>
      <c r="F66" s="21">
        <f t="shared" si="11"/>
        <v>-0.009083044982698999</v>
      </c>
      <c r="G66" s="83">
        <v>61.58</v>
      </c>
      <c r="H66" s="23">
        <f t="shared" si="12"/>
        <v>-15.759999999999998</v>
      </c>
      <c r="I66" s="64"/>
      <c r="J66" s="78"/>
    </row>
    <row r="67" spans="1:10" ht="13.5" thickBot="1">
      <c r="A67" s="63"/>
      <c r="B67" s="55" t="s">
        <v>10</v>
      </c>
      <c r="C67" s="24">
        <f>+C66/C64</f>
        <v>0.19654849953243222</v>
      </c>
      <c r="D67" s="24">
        <f>+D66/D64</f>
        <v>0.1945647558386412</v>
      </c>
      <c r="E67" s="24">
        <f t="shared" si="10"/>
        <v>-0.0019837436937910347</v>
      </c>
      <c r="F67" s="25"/>
      <c r="G67" s="24">
        <f>+G66/G64</f>
        <v>0.2741030891124366</v>
      </c>
      <c r="H67" s="44">
        <f t="shared" si="12"/>
        <v>-0.07953833327379539</v>
      </c>
      <c r="I67" s="64"/>
      <c r="J67" s="78"/>
    </row>
    <row r="68" spans="1:10" ht="10.5" customHeight="1" thickBot="1">
      <c r="A68" s="63"/>
      <c r="B68" s="65"/>
      <c r="C68" s="65"/>
      <c r="D68" s="65"/>
      <c r="E68" s="65"/>
      <c r="F68" s="65"/>
      <c r="G68" s="65"/>
      <c r="H68" s="65"/>
      <c r="I68" s="64"/>
      <c r="J68" s="78"/>
    </row>
    <row r="69" spans="1:10" ht="13.5" thickBot="1">
      <c r="A69" s="63"/>
      <c r="B69" s="56" t="s">
        <v>17</v>
      </c>
      <c r="C69" s="89" t="s">
        <v>4</v>
      </c>
      <c r="D69" s="90"/>
      <c r="E69" s="91" t="s">
        <v>7</v>
      </c>
      <c r="F69" s="102" t="s">
        <v>21</v>
      </c>
      <c r="G69" s="90"/>
      <c r="H69" s="91" t="s">
        <v>7</v>
      </c>
      <c r="I69" s="64"/>
      <c r="J69" s="78"/>
    </row>
    <row r="70" spans="1:10" ht="13.5" thickBot="1">
      <c r="A70" s="63"/>
      <c r="B70" s="57" t="s">
        <v>18</v>
      </c>
      <c r="C70" s="50" t="s">
        <v>40</v>
      </c>
      <c r="D70" s="50" t="s">
        <v>41</v>
      </c>
      <c r="E70" s="92"/>
      <c r="F70" s="50" t="s">
        <v>40</v>
      </c>
      <c r="G70" s="50" t="s">
        <v>41</v>
      </c>
      <c r="H70" s="92"/>
      <c r="I70" s="64"/>
      <c r="J70" s="78"/>
    </row>
    <row r="71" spans="1:10" ht="12.75">
      <c r="A71" s="63"/>
      <c r="B71" s="72" t="s">
        <v>12</v>
      </c>
      <c r="C71" s="29">
        <v>70.36</v>
      </c>
      <c r="D71" s="29">
        <v>70.36</v>
      </c>
      <c r="E71" s="29">
        <f>+D71-C71</f>
        <v>0</v>
      </c>
      <c r="F71" s="29">
        <v>27.08</v>
      </c>
      <c r="G71" s="29">
        <v>27.35</v>
      </c>
      <c r="H71" s="11">
        <f>+G71-F71</f>
        <v>0.2700000000000031</v>
      </c>
      <c r="I71" s="64"/>
      <c r="J71" s="78"/>
    </row>
    <row r="72" spans="1:10" ht="12.75">
      <c r="A72" s="63"/>
      <c r="B72" s="52" t="s">
        <v>13</v>
      </c>
      <c r="C72" s="7">
        <v>47</v>
      </c>
      <c r="D72" s="7">
        <v>47</v>
      </c>
      <c r="E72" s="13">
        <f>+D72-C72</f>
        <v>0</v>
      </c>
      <c r="F72" s="7">
        <v>11.2</v>
      </c>
      <c r="G72" s="7">
        <v>11.2</v>
      </c>
      <c r="H72" s="17">
        <f>+G72-F72</f>
        <v>0</v>
      </c>
      <c r="I72" s="64"/>
      <c r="J72" s="78"/>
    </row>
    <row r="73" spans="1:10" ht="13.5" thickBot="1">
      <c r="A73" s="63"/>
      <c r="B73" s="53" t="s">
        <v>23</v>
      </c>
      <c r="C73" s="13">
        <v>60.5</v>
      </c>
      <c r="D73" s="13">
        <v>60.5</v>
      </c>
      <c r="E73" s="13">
        <f>+D73-C73</f>
        <v>0</v>
      </c>
      <c r="F73" s="13">
        <v>29.69</v>
      </c>
      <c r="G73" s="13">
        <v>29.69</v>
      </c>
      <c r="H73" s="17">
        <f>+G73-F73</f>
        <v>0</v>
      </c>
      <c r="I73" s="64"/>
      <c r="J73" s="78"/>
    </row>
    <row r="74" spans="1:10" ht="13.5" thickBot="1">
      <c r="A74" s="63"/>
      <c r="B74" s="55" t="s">
        <v>19</v>
      </c>
      <c r="C74" s="32">
        <f aca="true" t="shared" si="13" ref="C74:H74">SUM(C71:C73)</f>
        <v>177.86</v>
      </c>
      <c r="D74" s="32">
        <f t="shared" si="13"/>
        <v>177.86</v>
      </c>
      <c r="E74" s="32">
        <f t="shared" si="13"/>
        <v>0</v>
      </c>
      <c r="F74" s="32">
        <f t="shared" si="13"/>
        <v>67.97</v>
      </c>
      <c r="G74" s="32">
        <f t="shared" si="13"/>
        <v>68.24</v>
      </c>
      <c r="H74" s="32">
        <f t="shared" si="13"/>
        <v>0.2700000000000031</v>
      </c>
      <c r="I74" s="64"/>
      <c r="J74" s="78"/>
    </row>
    <row r="75" spans="1:10" ht="10.5" customHeight="1" thickBot="1">
      <c r="A75" s="63"/>
      <c r="B75" s="65"/>
      <c r="C75" s="65"/>
      <c r="D75" s="65"/>
      <c r="E75" s="65"/>
      <c r="F75" s="65"/>
      <c r="G75" s="65"/>
      <c r="H75" s="65"/>
      <c r="I75" s="64"/>
      <c r="J75" s="78"/>
    </row>
    <row r="76" spans="1:10" ht="13.5" thickBot="1">
      <c r="A76" s="63"/>
      <c r="B76" s="56" t="s">
        <v>17</v>
      </c>
      <c r="C76" s="89" t="s">
        <v>22</v>
      </c>
      <c r="D76" s="90"/>
      <c r="E76" s="91" t="s">
        <v>7</v>
      </c>
      <c r="F76" s="93" t="s">
        <v>5</v>
      </c>
      <c r="G76" s="89"/>
      <c r="H76" s="91" t="s">
        <v>7</v>
      </c>
      <c r="I76" s="64"/>
      <c r="J76" s="78"/>
    </row>
    <row r="77" spans="1:10" ht="13.5" thickBot="1">
      <c r="A77" s="63"/>
      <c r="B77" s="57" t="s">
        <v>20</v>
      </c>
      <c r="C77" s="50" t="s">
        <v>40</v>
      </c>
      <c r="D77" s="50" t="s">
        <v>41</v>
      </c>
      <c r="E77" s="92"/>
      <c r="F77" s="50" t="s">
        <v>40</v>
      </c>
      <c r="G77" s="50" t="s">
        <v>41</v>
      </c>
      <c r="H77" s="92"/>
      <c r="I77" s="64"/>
      <c r="J77" s="78"/>
    </row>
    <row r="78" spans="1:10" ht="12.75">
      <c r="A78" s="63"/>
      <c r="B78" s="72" t="s">
        <v>24</v>
      </c>
      <c r="C78" s="29">
        <v>34</v>
      </c>
      <c r="D78" s="29">
        <v>34</v>
      </c>
      <c r="E78" s="8">
        <f>+D78-C78</f>
        <v>0</v>
      </c>
      <c r="F78" s="29">
        <v>48.35</v>
      </c>
      <c r="G78" s="29">
        <v>48.35</v>
      </c>
      <c r="H78" s="47">
        <f>+G78-F78</f>
        <v>0</v>
      </c>
      <c r="I78" s="64"/>
      <c r="J78" s="78"/>
    </row>
    <row r="79" spans="1:10" ht="12.75">
      <c r="A79" s="63"/>
      <c r="B79" s="53" t="s">
        <v>16</v>
      </c>
      <c r="C79" s="13">
        <v>15.45</v>
      </c>
      <c r="D79" s="13">
        <v>15.45</v>
      </c>
      <c r="E79" s="14">
        <f>+D79-C79</f>
        <v>0</v>
      </c>
      <c r="F79" s="13">
        <v>16.42</v>
      </c>
      <c r="G79" s="13">
        <v>16.44</v>
      </c>
      <c r="H79" s="17">
        <f>+G79-F79</f>
        <v>0.019999999999999574</v>
      </c>
      <c r="I79" s="64"/>
      <c r="J79" s="78"/>
    </row>
    <row r="80" spans="1:10" ht="12.75">
      <c r="A80" s="63"/>
      <c r="B80" s="73" t="s">
        <v>31</v>
      </c>
      <c r="C80" s="13">
        <v>4.15</v>
      </c>
      <c r="D80" s="13">
        <v>4.15</v>
      </c>
      <c r="E80" s="14">
        <f>+D80-C80</f>
        <v>0</v>
      </c>
      <c r="F80" s="13">
        <v>4.33</v>
      </c>
      <c r="G80" s="13">
        <v>4.33</v>
      </c>
      <c r="H80" s="17">
        <f>+G80-F80</f>
        <v>0</v>
      </c>
      <c r="I80" s="64"/>
      <c r="J80" s="78"/>
    </row>
    <row r="81" spans="1:10" ht="13.5" thickBot="1">
      <c r="A81" s="63"/>
      <c r="B81" s="53" t="s">
        <v>32</v>
      </c>
      <c r="C81" s="13">
        <v>3.95</v>
      </c>
      <c r="D81" s="13">
        <v>3.95</v>
      </c>
      <c r="E81" s="14">
        <f>+D81-C81</f>
        <v>0</v>
      </c>
      <c r="F81" s="13">
        <v>4.05</v>
      </c>
      <c r="G81" s="13">
        <v>4.05</v>
      </c>
      <c r="H81" s="17">
        <f>+G81-F81</f>
        <v>0</v>
      </c>
      <c r="I81" s="64"/>
      <c r="J81" s="78"/>
    </row>
    <row r="82" spans="1:10" ht="13.5" thickBot="1">
      <c r="A82" s="63"/>
      <c r="B82" s="55" t="s">
        <v>19</v>
      </c>
      <c r="C82" s="32">
        <f>SUM(C78:C81)</f>
        <v>57.550000000000004</v>
      </c>
      <c r="D82" s="32">
        <f>SUM(D78:D81)</f>
        <v>57.550000000000004</v>
      </c>
      <c r="E82" s="32">
        <f>+D82-C82</f>
        <v>0</v>
      </c>
      <c r="F82" s="32">
        <f>SUM(F78:F81)</f>
        <v>73.15</v>
      </c>
      <c r="G82" s="32">
        <f>SUM(G78:G81)</f>
        <v>73.17</v>
      </c>
      <c r="H82" s="26">
        <f>+G82-F82</f>
        <v>0.01999999999999602</v>
      </c>
      <c r="I82" s="64"/>
      <c r="J82" s="78"/>
    </row>
    <row r="83" spans="1:10" ht="10.5" customHeight="1" thickBot="1">
      <c r="A83" s="63"/>
      <c r="B83" s="65"/>
      <c r="C83" s="65"/>
      <c r="D83" s="65"/>
      <c r="E83" s="65"/>
      <c r="F83" s="65"/>
      <c r="G83" s="65"/>
      <c r="H83" s="65"/>
      <c r="I83" s="64"/>
      <c r="J83" s="78"/>
    </row>
    <row r="84" spans="1:10" ht="13.5" thickBot="1">
      <c r="A84" s="63"/>
      <c r="B84" s="100" t="s">
        <v>37</v>
      </c>
      <c r="C84" s="101"/>
      <c r="D84" s="65"/>
      <c r="E84" s="65"/>
      <c r="F84" s="65"/>
      <c r="G84" s="94" t="s">
        <v>34</v>
      </c>
      <c r="H84" s="91" t="s">
        <v>7</v>
      </c>
      <c r="I84" s="64"/>
      <c r="J84" s="78"/>
    </row>
    <row r="85" spans="1:10" ht="13.5" thickBot="1">
      <c r="A85" s="63"/>
      <c r="B85" s="49" t="s">
        <v>2</v>
      </c>
      <c r="C85" s="50" t="s">
        <v>40</v>
      </c>
      <c r="D85" s="50" t="s">
        <v>41</v>
      </c>
      <c r="E85" s="50" t="s">
        <v>7</v>
      </c>
      <c r="F85" s="51" t="s">
        <v>11</v>
      </c>
      <c r="G85" s="95"/>
      <c r="H85" s="92"/>
      <c r="I85" s="64"/>
      <c r="J85" s="78"/>
    </row>
    <row r="86" spans="1:10" ht="12.75">
      <c r="A86" s="63"/>
      <c r="B86" s="52" t="s">
        <v>3</v>
      </c>
      <c r="C86" s="7">
        <v>5.4</v>
      </c>
      <c r="D86" s="7">
        <v>5.45</v>
      </c>
      <c r="E86" s="8">
        <f aca="true" t="shared" si="14" ref="E86:E91">+D86-C86</f>
        <v>0.04999999999999982</v>
      </c>
      <c r="F86" s="9">
        <f>+E86/C86</f>
        <v>0.009259259259259226</v>
      </c>
      <c r="G86" s="7">
        <v>5.5</v>
      </c>
      <c r="H86" s="11">
        <f aca="true" t="shared" si="15" ref="H86:H91">+D86-G86</f>
        <v>-0.04999999999999982</v>
      </c>
      <c r="I86" s="64"/>
      <c r="J86" s="78"/>
    </row>
    <row r="87" spans="1:10" ht="12.75">
      <c r="A87" s="63"/>
      <c r="B87" s="53" t="s">
        <v>4</v>
      </c>
      <c r="C87" s="13">
        <v>161.45</v>
      </c>
      <c r="D87" s="13">
        <v>161.55</v>
      </c>
      <c r="E87" s="14">
        <f t="shared" si="14"/>
        <v>0.10000000000002274</v>
      </c>
      <c r="F87" s="15">
        <f>+E87/C87</f>
        <v>0.0006193868070611505</v>
      </c>
      <c r="G87" s="16">
        <v>153.48</v>
      </c>
      <c r="H87" s="17">
        <f t="shared" si="15"/>
        <v>8.070000000000022</v>
      </c>
      <c r="I87" s="64"/>
      <c r="J87" s="78"/>
    </row>
    <row r="88" spans="1:10" ht="12.75">
      <c r="A88" s="63"/>
      <c r="B88" s="53" t="s">
        <v>5</v>
      </c>
      <c r="C88" s="13">
        <v>159.24</v>
      </c>
      <c r="D88" s="13">
        <v>159.83</v>
      </c>
      <c r="E88" s="14">
        <f t="shared" si="14"/>
        <v>0.5900000000000034</v>
      </c>
      <c r="F88" s="15">
        <f>+E88/C88</f>
        <v>0.0037050992213012016</v>
      </c>
      <c r="G88" s="16">
        <v>151.08</v>
      </c>
      <c r="H88" s="17">
        <f t="shared" si="15"/>
        <v>8.75</v>
      </c>
      <c r="I88" s="64"/>
      <c r="J88" s="78"/>
    </row>
    <row r="89" spans="1:10" ht="12.75">
      <c r="A89" s="63"/>
      <c r="B89" s="53" t="s">
        <v>8</v>
      </c>
      <c r="C89" s="13">
        <v>57.4</v>
      </c>
      <c r="D89" s="13">
        <v>57.63</v>
      </c>
      <c r="E89" s="14">
        <f t="shared" si="14"/>
        <v>0.23000000000000398</v>
      </c>
      <c r="F89" s="15">
        <f>+E89/C89</f>
        <v>0.004006968641115052</v>
      </c>
      <c r="G89" s="16">
        <v>54.08</v>
      </c>
      <c r="H89" s="17">
        <f t="shared" si="15"/>
        <v>3.5500000000000043</v>
      </c>
      <c r="I89" s="64"/>
      <c r="J89" s="78"/>
    </row>
    <row r="90" spans="1:10" ht="13.5" thickBot="1">
      <c r="A90" s="63"/>
      <c r="B90" s="54" t="s">
        <v>6</v>
      </c>
      <c r="C90" s="19">
        <v>5.42</v>
      </c>
      <c r="D90" s="19">
        <v>5.43</v>
      </c>
      <c r="E90" s="20">
        <f t="shared" si="14"/>
        <v>0.009999999999999787</v>
      </c>
      <c r="F90" s="21">
        <f>+E90/C90</f>
        <v>0.0018450184501844625</v>
      </c>
      <c r="G90" s="19">
        <v>5.4</v>
      </c>
      <c r="H90" s="23">
        <f t="shared" si="15"/>
        <v>0.02999999999999936</v>
      </c>
      <c r="I90" s="64"/>
      <c r="J90" s="78"/>
    </row>
    <row r="91" spans="1:10" ht="13.5" thickBot="1">
      <c r="A91" s="63"/>
      <c r="B91" s="55" t="s">
        <v>10</v>
      </c>
      <c r="C91" s="24">
        <f>+C90/C88</f>
        <v>0.03403667420246169</v>
      </c>
      <c r="D91" s="24">
        <f>+D90/D88</f>
        <v>0.033973596946755925</v>
      </c>
      <c r="E91" s="24">
        <f t="shared" si="14"/>
        <v>-6.307725570576378E-05</v>
      </c>
      <c r="F91" s="25"/>
      <c r="G91" s="24">
        <f>+G90/G88</f>
        <v>0.03574265289912629</v>
      </c>
      <c r="H91" s="44">
        <f t="shared" si="15"/>
        <v>-0.0017690559523703617</v>
      </c>
      <c r="I91" s="64"/>
      <c r="J91" s="78"/>
    </row>
    <row r="92" spans="1:10" ht="10.5" customHeight="1" thickBot="1">
      <c r="A92" s="63"/>
      <c r="B92" s="65"/>
      <c r="C92" s="65"/>
      <c r="D92" s="65"/>
      <c r="E92" s="65"/>
      <c r="F92" s="65"/>
      <c r="G92" s="65"/>
      <c r="H92" s="65"/>
      <c r="I92" s="64"/>
      <c r="J92" s="78"/>
    </row>
    <row r="93" spans="1:10" ht="13.5" thickBot="1">
      <c r="A93" s="63"/>
      <c r="B93" s="56" t="s">
        <v>17</v>
      </c>
      <c r="C93" s="89" t="s">
        <v>4</v>
      </c>
      <c r="D93" s="90"/>
      <c r="E93" s="91" t="s">
        <v>7</v>
      </c>
      <c r="F93" s="102" t="s">
        <v>21</v>
      </c>
      <c r="G93" s="90"/>
      <c r="H93" s="91" t="s">
        <v>7</v>
      </c>
      <c r="I93" s="64"/>
      <c r="J93" s="78"/>
    </row>
    <row r="94" spans="1:10" ht="13.5" thickBot="1">
      <c r="A94" s="63"/>
      <c r="B94" s="57" t="s">
        <v>18</v>
      </c>
      <c r="C94" s="50" t="s">
        <v>40</v>
      </c>
      <c r="D94" s="50" t="s">
        <v>41</v>
      </c>
      <c r="E94" s="92"/>
      <c r="F94" s="50" t="s">
        <v>40</v>
      </c>
      <c r="G94" s="50" t="s">
        <v>41</v>
      </c>
      <c r="H94" s="92"/>
      <c r="I94" s="64"/>
      <c r="J94" s="78"/>
    </row>
    <row r="95" spans="1:10" ht="12.75">
      <c r="A95" s="63"/>
      <c r="B95" s="72" t="s">
        <v>12</v>
      </c>
      <c r="C95" s="29">
        <v>39.45</v>
      </c>
      <c r="D95" s="29">
        <v>39.72</v>
      </c>
      <c r="E95" s="29">
        <f>+D95-C95</f>
        <v>0.269999999999996</v>
      </c>
      <c r="F95" s="29">
        <v>7.62</v>
      </c>
      <c r="G95" s="29">
        <v>7.89</v>
      </c>
      <c r="H95" s="11">
        <f>+G95-F95</f>
        <v>0.2699999999999996</v>
      </c>
      <c r="I95" s="64"/>
      <c r="J95" s="78"/>
    </row>
    <row r="96" spans="1:10" ht="12.75">
      <c r="A96" s="63"/>
      <c r="B96" s="52" t="s">
        <v>13</v>
      </c>
      <c r="C96" s="7">
        <v>30.23</v>
      </c>
      <c r="D96" s="7">
        <v>30.23</v>
      </c>
      <c r="E96" s="13">
        <f>+D96-C96</f>
        <v>0</v>
      </c>
      <c r="F96" s="7">
        <v>29.49</v>
      </c>
      <c r="G96" s="7">
        <v>29.49</v>
      </c>
      <c r="H96" s="17">
        <f>+G96-F96</f>
        <v>0</v>
      </c>
      <c r="I96" s="64"/>
      <c r="J96" s="78"/>
    </row>
    <row r="97" spans="1:10" ht="13.5" thickBot="1">
      <c r="A97" s="63"/>
      <c r="B97" s="53" t="s">
        <v>23</v>
      </c>
      <c r="C97" s="13">
        <v>23</v>
      </c>
      <c r="D97" s="13">
        <v>23</v>
      </c>
      <c r="E97" s="13">
        <f>+D97-C97</f>
        <v>0</v>
      </c>
      <c r="F97" s="13">
        <v>12</v>
      </c>
      <c r="G97" s="13">
        <v>12</v>
      </c>
      <c r="H97" s="17">
        <f>+G97-F97</f>
        <v>0</v>
      </c>
      <c r="I97" s="64"/>
      <c r="J97" s="78"/>
    </row>
    <row r="98" spans="1:10" ht="13.5" thickBot="1">
      <c r="A98" s="63"/>
      <c r="B98" s="55" t="s">
        <v>19</v>
      </c>
      <c r="C98" s="32">
        <f aca="true" t="shared" si="16" ref="C98:H98">SUM(C95:C97)</f>
        <v>92.68</v>
      </c>
      <c r="D98" s="32">
        <f t="shared" si="16"/>
        <v>92.95</v>
      </c>
      <c r="E98" s="32">
        <f t="shared" si="16"/>
        <v>0.269999999999996</v>
      </c>
      <c r="F98" s="32">
        <f t="shared" si="16"/>
        <v>49.11</v>
      </c>
      <c r="G98" s="32">
        <f t="shared" si="16"/>
        <v>49.379999999999995</v>
      </c>
      <c r="H98" s="32">
        <f t="shared" si="16"/>
        <v>0.2699999999999996</v>
      </c>
      <c r="I98" s="64"/>
      <c r="J98" s="78"/>
    </row>
    <row r="99" spans="1:10" ht="10.5" customHeight="1" thickBot="1">
      <c r="A99" s="63"/>
      <c r="B99" s="65"/>
      <c r="C99" s="65"/>
      <c r="D99" s="65"/>
      <c r="E99" s="65"/>
      <c r="F99" s="65"/>
      <c r="G99" s="65"/>
      <c r="H99" s="65"/>
      <c r="I99" s="64"/>
      <c r="J99" s="78"/>
    </row>
    <row r="100" spans="1:10" ht="13.5" thickBot="1">
      <c r="A100" s="63"/>
      <c r="B100" s="56" t="s">
        <v>17</v>
      </c>
      <c r="C100" s="89" t="s">
        <v>22</v>
      </c>
      <c r="D100" s="90"/>
      <c r="E100" s="91" t="s">
        <v>7</v>
      </c>
      <c r="F100" s="93" t="s">
        <v>5</v>
      </c>
      <c r="G100" s="89"/>
      <c r="H100" s="91" t="s">
        <v>7</v>
      </c>
      <c r="I100" s="64"/>
      <c r="J100" s="78"/>
    </row>
    <row r="101" spans="1:10" ht="13.5" thickBot="1">
      <c r="A101" s="63"/>
      <c r="B101" s="57" t="s">
        <v>20</v>
      </c>
      <c r="C101" s="50" t="s">
        <v>40</v>
      </c>
      <c r="D101" s="50" t="s">
        <v>41</v>
      </c>
      <c r="E101" s="92"/>
      <c r="F101" s="50" t="s">
        <v>40</v>
      </c>
      <c r="G101" s="50" t="s">
        <v>41</v>
      </c>
      <c r="H101" s="92"/>
      <c r="I101" s="64"/>
      <c r="J101" s="78"/>
    </row>
    <row r="102" spans="1:10" ht="12.75">
      <c r="A102" s="63"/>
      <c r="B102" s="72" t="s">
        <v>16</v>
      </c>
      <c r="C102" s="29">
        <v>23.4</v>
      </c>
      <c r="D102" s="29">
        <v>24</v>
      </c>
      <c r="E102" s="8">
        <f>+D102-C102</f>
        <v>0.6000000000000014</v>
      </c>
      <c r="F102" s="29">
        <v>34.51</v>
      </c>
      <c r="G102" s="29">
        <v>35.34</v>
      </c>
      <c r="H102" s="47">
        <f>+G102-F102</f>
        <v>0.8300000000000054</v>
      </c>
      <c r="I102" s="64"/>
      <c r="J102" s="78"/>
    </row>
    <row r="103" spans="1:10" ht="13.5" thickBot="1">
      <c r="A103" s="63"/>
      <c r="B103" s="53" t="s">
        <v>24</v>
      </c>
      <c r="C103" s="13">
        <v>0.4</v>
      </c>
      <c r="D103" s="13">
        <v>0.4</v>
      </c>
      <c r="E103" s="14">
        <f>+D103-C103</f>
        <v>0</v>
      </c>
      <c r="F103" s="13">
        <v>30</v>
      </c>
      <c r="G103" s="13">
        <v>30</v>
      </c>
      <c r="H103" s="17">
        <f>+G103-F103</f>
        <v>0</v>
      </c>
      <c r="I103" s="64"/>
      <c r="J103" s="78"/>
    </row>
    <row r="104" spans="1:10" ht="13.5" thickBot="1">
      <c r="A104" s="63"/>
      <c r="B104" s="55" t="s">
        <v>19</v>
      </c>
      <c r="C104" s="32">
        <f>SUM(C102:C103)</f>
        <v>23.799999999999997</v>
      </c>
      <c r="D104" s="32">
        <f>SUM(D102:D103)</f>
        <v>24.4</v>
      </c>
      <c r="E104" s="32">
        <f>+D104-C104</f>
        <v>0.6000000000000014</v>
      </c>
      <c r="F104" s="32">
        <f>SUM(F102:F103)</f>
        <v>64.50999999999999</v>
      </c>
      <c r="G104" s="32">
        <f>SUM(G102:G103)</f>
        <v>65.34</v>
      </c>
      <c r="H104" s="26">
        <f>+G104-F104</f>
        <v>0.8300000000000125</v>
      </c>
      <c r="I104" s="64"/>
      <c r="J104" s="78"/>
    </row>
    <row r="105" spans="1:10" ht="10.5" customHeight="1" thickBot="1">
      <c r="A105" s="63"/>
      <c r="B105" s="65"/>
      <c r="C105" s="65"/>
      <c r="D105" s="65"/>
      <c r="E105" s="65"/>
      <c r="F105" s="65"/>
      <c r="G105" s="65"/>
      <c r="H105" s="65"/>
      <c r="I105" s="64"/>
      <c r="J105" s="78"/>
    </row>
    <row r="106" spans="1:10" ht="13.5" thickBot="1">
      <c r="A106" s="63"/>
      <c r="B106" s="100" t="s">
        <v>38</v>
      </c>
      <c r="C106" s="101"/>
      <c r="D106" s="65"/>
      <c r="E106" s="65"/>
      <c r="F106" s="65"/>
      <c r="G106" s="94" t="s">
        <v>34</v>
      </c>
      <c r="H106" s="91" t="s">
        <v>7</v>
      </c>
      <c r="I106" s="64"/>
      <c r="J106" s="78"/>
    </row>
    <row r="107" spans="1:10" ht="13.5" thickBot="1">
      <c r="A107" s="63"/>
      <c r="B107" s="49" t="s">
        <v>2</v>
      </c>
      <c r="C107" s="50" t="s">
        <v>40</v>
      </c>
      <c r="D107" s="50" t="s">
        <v>41</v>
      </c>
      <c r="E107" s="50" t="s">
        <v>7</v>
      </c>
      <c r="F107" s="51" t="s">
        <v>11</v>
      </c>
      <c r="G107" s="95"/>
      <c r="H107" s="92"/>
      <c r="I107" s="64"/>
      <c r="J107" s="78"/>
    </row>
    <row r="108" spans="1:10" ht="12.75">
      <c r="A108" s="63"/>
      <c r="B108" s="52" t="s">
        <v>3</v>
      </c>
      <c r="C108" s="7">
        <v>3.02</v>
      </c>
      <c r="D108" s="7">
        <v>3.03</v>
      </c>
      <c r="E108" s="8">
        <f aca="true" t="shared" si="17" ref="E108:E113">+D108-C108</f>
        <v>0.009999999999999787</v>
      </c>
      <c r="F108" s="9">
        <f>+E108/C108</f>
        <v>0.0033112582781456247</v>
      </c>
      <c r="G108" s="10">
        <v>3.19</v>
      </c>
      <c r="H108" s="11">
        <f aca="true" t="shared" si="18" ref="H108:H113">+D108-G108</f>
        <v>-0.16000000000000014</v>
      </c>
      <c r="I108" s="64"/>
      <c r="J108" s="78"/>
    </row>
    <row r="109" spans="1:10" ht="12.75">
      <c r="A109" s="63"/>
      <c r="B109" s="53" t="s">
        <v>4</v>
      </c>
      <c r="C109" s="13">
        <v>38.04</v>
      </c>
      <c r="D109" s="13">
        <v>38.08</v>
      </c>
      <c r="E109" s="14">
        <f t="shared" si="17"/>
        <v>0.03999999999999915</v>
      </c>
      <c r="F109" s="15">
        <f>+E109/C109</f>
        <v>0.0010515247108306822</v>
      </c>
      <c r="G109" s="16">
        <v>36.24</v>
      </c>
      <c r="H109" s="17">
        <f t="shared" si="18"/>
        <v>1.8399999999999963</v>
      </c>
      <c r="I109" s="64"/>
      <c r="J109" s="78"/>
    </row>
    <row r="110" spans="1:10" ht="12.75">
      <c r="A110" s="63"/>
      <c r="B110" s="53" t="s">
        <v>5</v>
      </c>
      <c r="C110" s="13">
        <v>38.23</v>
      </c>
      <c r="D110" s="13">
        <v>37.92</v>
      </c>
      <c r="E110" s="14">
        <f t="shared" si="17"/>
        <v>-0.30999999999999517</v>
      </c>
      <c r="F110" s="15">
        <f>+E110/C110</f>
        <v>-0.008108815066701417</v>
      </c>
      <c r="G110" s="16">
        <v>35.58</v>
      </c>
      <c r="H110" s="17">
        <f t="shared" si="18"/>
        <v>2.3400000000000034</v>
      </c>
      <c r="I110" s="64"/>
      <c r="J110" s="78"/>
    </row>
    <row r="111" spans="1:10" ht="12.75">
      <c r="A111" s="63"/>
      <c r="B111" s="53" t="s">
        <v>8</v>
      </c>
      <c r="C111" s="13">
        <v>10.77</v>
      </c>
      <c r="D111" s="13">
        <v>10.92</v>
      </c>
      <c r="E111" s="14">
        <f t="shared" si="17"/>
        <v>0.15000000000000036</v>
      </c>
      <c r="F111" s="15">
        <f>+E111/C111</f>
        <v>0.013927576601671343</v>
      </c>
      <c r="G111" s="16">
        <v>10.65</v>
      </c>
      <c r="H111" s="17">
        <f t="shared" si="18"/>
        <v>0.2699999999999996</v>
      </c>
      <c r="I111" s="64"/>
      <c r="J111" s="78"/>
    </row>
    <row r="112" spans="1:10" ht="13.5" thickBot="1">
      <c r="A112" s="63"/>
      <c r="B112" s="54" t="s">
        <v>6</v>
      </c>
      <c r="C112" s="19">
        <v>2.61</v>
      </c>
      <c r="D112" s="19">
        <v>2.59</v>
      </c>
      <c r="E112" s="20">
        <f t="shared" si="17"/>
        <v>-0.020000000000000018</v>
      </c>
      <c r="F112" s="21">
        <f>+E112/C112</f>
        <v>-0.007662835249042153</v>
      </c>
      <c r="G112" s="19">
        <v>3.02</v>
      </c>
      <c r="H112" s="23">
        <f t="shared" si="18"/>
        <v>-0.43000000000000016</v>
      </c>
      <c r="I112" s="64"/>
      <c r="J112" s="78"/>
    </row>
    <row r="113" spans="1:10" ht="13.5" thickBot="1">
      <c r="A113" s="63"/>
      <c r="B113" s="55" t="s">
        <v>10</v>
      </c>
      <c r="C113" s="24">
        <f>+C112/C110</f>
        <v>0.06827099136803558</v>
      </c>
      <c r="D113" s="24">
        <f>+D112/D110</f>
        <v>0.06830168776371308</v>
      </c>
      <c r="E113" s="24">
        <f t="shared" si="17"/>
        <v>3.0696395677501376E-05</v>
      </c>
      <c r="F113" s="25"/>
      <c r="G113" s="24">
        <f>+G112/G110</f>
        <v>0.08487914558740867</v>
      </c>
      <c r="H113" s="44">
        <f t="shared" si="18"/>
        <v>-0.016577457823695588</v>
      </c>
      <c r="I113" s="64"/>
      <c r="J113" s="78"/>
    </row>
    <row r="114" spans="1:10" ht="6.75" customHeight="1">
      <c r="A114" s="63"/>
      <c r="B114" s="65"/>
      <c r="C114" s="65"/>
      <c r="D114" s="65"/>
      <c r="E114" s="65"/>
      <c r="F114" s="65"/>
      <c r="G114" s="65"/>
      <c r="H114" s="65"/>
      <c r="I114" s="64"/>
      <c r="J114" s="78"/>
    </row>
    <row r="115" spans="1:10" ht="6.75" customHeight="1" thickBot="1">
      <c r="A115" s="63"/>
      <c r="B115" s="65"/>
      <c r="C115" s="65"/>
      <c r="D115" s="65"/>
      <c r="E115" s="65"/>
      <c r="F115" s="65"/>
      <c r="G115" s="65"/>
      <c r="H115" s="65"/>
      <c r="I115" s="64"/>
      <c r="J115" s="78"/>
    </row>
    <row r="116" spans="1:10" ht="13.5" thickBot="1">
      <c r="A116" s="63"/>
      <c r="B116" s="56" t="s">
        <v>17</v>
      </c>
      <c r="C116" s="89" t="s">
        <v>4</v>
      </c>
      <c r="D116" s="90"/>
      <c r="E116" s="91" t="s">
        <v>7</v>
      </c>
      <c r="F116" s="102" t="s">
        <v>21</v>
      </c>
      <c r="G116" s="90"/>
      <c r="H116" s="91" t="s">
        <v>7</v>
      </c>
      <c r="I116" s="64"/>
      <c r="J116" s="78"/>
    </row>
    <row r="117" spans="1:10" ht="13.5" thickBot="1">
      <c r="A117" s="63"/>
      <c r="B117" s="57" t="s">
        <v>18</v>
      </c>
      <c r="C117" s="50" t="s">
        <v>40</v>
      </c>
      <c r="D117" s="50" t="s">
        <v>41</v>
      </c>
      <c r="E117" s="92"/>
      <c r="F117" s="50" t="s">
        <v>40</v>
      </c>
      <c r="G117" s="50" t="s">
        <v>41</v>
      </c>
      <c r="H117" s="92"/>
      <c r="I117" s="64"/>
      <c r="J117" s="78"/>
    </row>
    <row r="118" spans="1:10" ht="12.75">
      <c r="A118" s="63"/>
      <c r="B118" s="72" t="s">
        <v>13</v>
      </c>
      <c r="C118" s="29">
        <v>7.35</v>
      </c>
      <c r="D118" s="29">
        <v>7.35</v>
      </c>
      <c r="E118" s="29">
        <f>+D118-C118</f>
        <v>0</v>
      </c>
      <c r="F118" s="29">
        <v>6.4</v>
      </c>
      <c r="G118" s="29">
        <v>6.4</v>
      </c>
      <c r="H118" s="11">
        <f>+G118-F118</f>
        <v>0</v>
      </c>
      <c r="I118" s="64"/>
      <c r="J118" s="78"/>
    </row>
    <row r="119" spans="1:10" ht="12.75">
      <c r="A119" s="63"/>
      <c r="B119" s="52" t="s">
        <v>23</v>
      </c>
      <c r="C119" s="7">
        <v>5.7</v>
      </c>
      <c r="D119" s="7">
        <v>5.7</v>
      </c>
      <c r="E119" s="13">
        <f>+D119-C119</f>
        <v>0</v>
      </c>
      <c r="F119" s="7">
        <v>2.27</v>
      </c>
      <c r="G119" s="7">
        <v>2.27</v>
      </c>
      <c r="H119" s="17">
        <f>+G119-F119</f>
        <v>0</v>
      </c>
      <c r="I119" s="64"/>
      <c r="J119" s="78"/>
    </row>
    <row r="120" spans="1:10" ht="13.5" thickBot="1">
      <c r="A120" s="63"/>
      <c r="B120" s="53" t="s">
        <v>16</v>
      </c>
      <c r="C120" s="13">
        <v>2.68</v>
      </c>
      <c r="D120" s="13">
        <v>2.68</v>
      </c>
      <c r="E120" s="13">
        <f>+D120-C120</f>
        <v>0</v>
      </c>
      <c r="F120" s="13">
        <v>0.23</v>
      </c>
      <c r="G120" s="13">
        <v>0.23</v>
      </c>
      <c r="H120" s="17">
        <f>+G120-F120</f>
        <v>0</v>
      </c>
      <c r="I120" s="64"/>
      <c r="J120" s="78"/>
    </row>
    <row r="121" spans="1:10" ht="13.5" thickBot="1">
      <c r="A121" s="63"/>
      <c r="B121" s="55" t="s">
        <v>19</v>
      </c>
      <c r="C121" s="32">
        <f aca="true" t="shared" si="19" ref="C121:H121">SUM(C118:C120)</f>
        <v>15.73</v>
      </c>
      <c r="D121" s="32">
        <f t="shared" si="19"/>
        <v>15.73</v>
      </c>
      <c r="E121" s="32">
        <f t="shared" si="19"/>
        <v>0</v>
      </c>
      <c r="F121" s="32">
        <f t="shared" si="19"/>
        <v>8.9</v>
      </c>
      <c r="G121" s="32">
        <f t="shared" si="19"/>
        <v>8.9</v>
      </c>
      <c r="H121" s="32">
        <f t="shared" si="19"/>
        <v>0</v>
      </c>
      <c r="I121" s="64"/>
      <c r="J121" s="78"/>
    </row>
    <row r="122" spans="1:10" ht="6" customHeight="1" thickBot="1">
      <c r="A122" s="63"/>
      <c r="B122" s="65"/>
      <c r="C122" s="65"/>
      <c r="D122" s="65"/>
      <c r="E122" s="65"/>
      <c r="F122" s="65"/>
      <c r="G122" s="65"/>
      <c r="H122" s="65"/>
      <c r="I122" s="64"/>
      <c r="J122" s="78"/>
    </row>
    <row r="123" spans="1:10" ht="13.5" thickBot="1">
      <c r="A123" s="63"/>
      <c r="B123" s="56" t="s">
        <v>17</v>
      </c>
      <c r="C123" s="89" t="s">
        <v>22</v>
      </c>
      <c r="D123" s="90"/>
      <c r="E123" s="91" t="s">
        <v>7</v>
      </c>
      <c r="F123" s="93" t="s">
        <v>5</v>
      </c>
      <c r="G123" s="89"/>
      <c r="H123" s="91" t="s">
        <v>7</v>
      </c>
      <c r="I123" s="64"/>
      <c r="J123" s="78"/>
    </row>
    <row r="124" spans="1:10" ht="13.5" thickBot="1">
      <c r="A124" s="63"/>
      <c r="B124" s="57" t="s">
        <v>20</v>
      </c>
      <c r="C124" s="50" t="s">
        <v>40</v>
      </c>
      <c r="D124" s="50" t="s">
        <v>41</v>
      </c>
      <c r="E124" s="92"/>
      <c r="F124" s="50" t="s">
        <v>40</v>
      </c>
      <c r="G124" s="50" t="s">
        <v>41</v>
      </c>
      <c r="H124" s="92"/>
      <c r="I124" s="64"/>
      <c r="J124" s="78"/>
    </row>
    <row r="125" spans="1:10" ht="12.75">
      <c r="A125" s="63"/>
      <c r="B125" s="72" t="s">
        <v>24</v>
      </c>
      <c r="C125" s="58">
        <v>2.8</v>
      </c>
      <c r="D125" s="58">
        <v>3</v>
      </c>
      <c r="E125" s="59">
        <f>+D125-C125</f>
        <v>0.20000000000000018</v>
      </c>
      <c r="F125" s="58">
        <v>9.6</v>
      </c>
      <c r="G125" s="58">
        <v>9.79</v>
      </c>
      <c r="H125" s="47">
        <f>+G125-F125</f>
        <v>0.1899999999999995</v>
      </c>
      <c r="I125" s="64"/>
      <c r="J125" s="78"/>
    </row>
    <row r="126" spans="1:10" ht="12.75">
      <c r="A126" s="63"/>
      <c r="B126" s="52" t="s">
        <v>39</v>
      </c>
      <c r="C126" s="13">
        <v>1.58</v>
      </c>
      <c r="D126" s="13">
        <v>1.1</v>
      </c>
      <c r="E126" s="14">
        <f>+D126-C126</f>
        <v>-0.48</v>
      </c>
      <c r="F126" s="13">
        <v>2.78</v>
      </c>
      <c r="G126" s="13">
        <v>2.62</v>
      </c>
      <c r="H126" s="17">
        <f>+G126-F126</f>
        <v>-0.1599999999999997</v>
      </c>
      <c r="I126" s="64"/>
      <c r="J126" s="78"/>
    </row>
    <row r="127" spans="1:10" ht="13.5" thickBot="1">
      <c r="A127" s="63"/>
      <c r="B127" s="53" t="s">
        <v>27</v>
      </c>
      <c r="C127" s="13">
        <v>0.05</v>
      </c>
      <c r="D127" s="13">
        <v>0.05</v>
      </c>
      <c r="E127" s="14">
        <f>+D127-C127</f>
        <v>0</v>
      </c>
      <c r="F127" s="13">
        <v>0.06</v>
      </c>
      <c r="G127" s="13">
        <v>0.06</v>
      </c>
      <c r="H127" s="17">
        <f>+G127-F127</f>
        <v>0</v>
      </c>
      <c r="I127" s="64"/>
      <c r="J127" s="78"/>
    </row>
    <row r="128" spans="1:10" ht="13.5" thickBot="1">
      <c r="A128" s="63"/>
      <c r="B128" s="55" t="s">
        <v>19</v>
      </c>
      <c r="C128" s="32">
        <f>SUM(C125:C127)</f>
        <v>4.43</v>
      </c>
      <c r="D128" s="32">
        <f>SUM(D125:D127)</f>
        <v>4.1499999999999995</v>
      </c>
      <c r="E128" s="32">
        <f>+D128-C128</f>
        <v>-0.28000000000000025</v>
      </c>
      <c r="F128" s="39">
        <f>SUM(F125:F127)</f>
        <v>12.44</v>
      </c>
      <c r="G128" s="32">
        <f>SUM(G125:G127)</f>
        <v>12.47</v>
      </c>
      <c r="H128" s="26">
        <f>+G128-F128</f>
        <v>0.030000000000001137</v>
      </c>
      <c r="I128" s="64"/>
      <c r="J128" s="78"/>
    </row>
    <row r="129" spans="1:10" ht="12.75">
      <c r="A129" s="63"/>
      <c r="B129" s="65"/>
      <c r="C129" s="65"/>
      <c r="D129" s="65"/>
      <c r="E129" s="65"/>
      <c r="F129" s="65"/>
      <c r="G129" s="65"/>
      <c r="H129" s="65"/>
      <c r="I129" s="64"/>
      <c r="J129" s="78"/>
    </row>
    <row r="130" spans="1:10" ht="12.75">
      <c r="A130" s="63"/>
      <c r="B130" s="65"/>
      <c r="C130" s="65"/>
      <c r="D130" s="65"/>
      <c r="E130" s="65"/>
      <c r="F130" s="65"/>
      <c r="G130" s="65"/>
      <c r="H130" s="65"/>
      <c r="I130" s="64"/>
      <c r="J130" s="78"/>
    </row>
    <row r="131" spans="1:10" ht="13.5" thickBot="1">
      <c r="A131" s="66"/>
      <c r="B131" s="67"/>
      <c r="C131" s="67"/>
      <c r="D131" s="67"/>
      <c r="E131" s="67"/>
      <c r="F131" s="67"/>
      <c r="G131" s="67"/>
      <c r="H131" s="67"/>
      <c r="I131" s="68"/>
      <c r="J131" s="78"/>
    </row>
    <row r="132" spans="1:10" ht="13.5" thickTop="1">
      <c r="A132" s="78"/>
      <c r="B132" s="79"/>
      <c r="C132" s="79"/>
      <c r="D132" s="79"/>
      <c r="E132" s="79"/>
      <c r="F132" s="79"/>
      <c r="G132" s="79"/>
      <c r="H132" s="79"/>
      <c r="I132" s="78"/>
      <c r="J132" s="78"/>
    </row>
  </sheetData>
  <mergeCells count="56">
    <mergeCell ref="C22:D22"/>
    <mergeCell ref="G4:G5"/>
    <mergeCell ref="H84:H85"/>
    <mergeCell ref="B1:H1"/>
    <mergeCell ref="B2:H2"/>
    <mergeCell ref="C42:D42"/>
    <mergeCell ref="E13:E14"/>
    <mergeCell ref="H13:H14"/>
    <mergeCell ref="E22:E23"/>
    <mergeCell ref="F22:G22"/>
    <mergeCell ref="B84:C84"/>
    <mergeCell ref="D4:F4"/>
    <mergeCell ref="H48:H49"/>
    <mergeCell ref="E42:E43"/>
    <mergeCell ref="H42:H43"/>
    <mergeCell ref="H59:H60"/>
    <mergeCell ref="F42:G42"/>
    <mergeCell ref="F48:G48"/>
    <mergeCell ref="E48:E49"/>
    <mergeCell ref="G59:G60"/>
    <mergeCell ref="H4:H5"/>
    <mergeCell ref="G33:G34"/>
    <mergeCell ref="H33:H34"/>
    <mergeCell ref="H22:H23"/>
    <mergeCell ref="F13:G13"/>
    <mergeCell ref="H69:H70"/>
    <mergeCell ref="C76:D76"/>
    <mergeCell ref="E76:E77"/>
    <mergeCell ref="F76:G76"/>
    <mergeCell ref="H76:H77"/>
    <mergeCell ref="C69:D69"/>
    <mergeCell ref="E69:E70"/>
    <mergeCell ref="F69:G69"/>
    <mergeCell ref="H100:H101"/>
    <mergeCell ref="C93:D93"/>
    <mergeCell ref="E93:E94"/>
    <mergeCell ref="F93:G93"/>
    <mergeCell ref="H93:H94"/>
    <mergeCell ref="H123:H124"/>
    <mergeCell ref="B106:C106"/>
    <mergeCell ref="G106:G107"/>
    <mergeCell ref="H106:H107"/>
    <mergeCell ref="C116:D116"/>
    <mergeCell ref="E116:E117"/>
    <mergeCell ref="F116:G116"/>
    <mergeCell ref="H116:H117"/>
    <mergeCell ref="D3:F3"/>
    <mergeCell ref="C123:D123"/>
    <mergeCell ref="E123:E124"/>
    <mergeCell ref="F123:G123"/>
    <mergeCell ref="C100:D100"/>
    <mergeCell ref="E100:E101"/>
    <mergeCell ref="F100:G100"/>
    <mergeCell ref="G84:G85"/>
    <mergeCell ref="C13:D13"/>
    <mergeCell ref="C48:D48"/>
  </mergeCells>
  <printOptions/>
  <pageMargins left="0.25" right="0.26" top="0.57" bottom="0.46" header="0" footer="0"/>
  <pageSetup horizontalDpi="600" verticalDpi="600" orientation="portrait" r:id="rId1"/>
  <rowBreaks count="2" manualBreakCount="2">
    <brk id="56" max="255" man="1"/>
    <brk id="113" max="255" man="1"/>
  </rowBreaks>
  <ignoredErrors>
    <ignoredError sqref="E56 E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Bogomorales Analia</cp:lastModifiedBy>
  <cp:lastPrinted>2008-02-08T13:44:38Z</cp:lastPrinted>
  <dcterms:created xsi:type="dcterms:W3CDTF">2006-11-05T19:32:08Z</dcterms:created>
  <dcterms:modified xsi:type="dcterms:W3CDTF">2008-02-08T20:19:10Z</dcterms:modified>
  <cp:category/>
  <cp:version/>
  <cp:contentType/>
  <cp:contentStatus/>
</cp:coreProperties>
</file>